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Optik\Calculus\Theory\"/>
    </mc:Choice>
  </mc:AlternateContent>
  <xr:revisionPtr revIDLastSave="0" documentId="13_ncr:1_{B9E1F0D8-85E0-4F65-A485-FC2908A243B1}" xr6:coauthVersionLast="47" xr6:coauthVersionMax="47" xr10:uidLastSave="{00000000-0000-0000-0000-000000000000}"/>
  <bookViews>
    <workbookView xWindow="-103" yWindow="-103" windowWidth="33120" windowHeight="18000" xr2:uid="{2C042D23-B886-427D-855C-D6310B07452C}"/>
  </bookViews>
  <sheets>
    <sheet name="Tabelle1" sheetId="1" r:id="rId1"/>
    <sheet name="Tabelle2" sheetId="2" r:id="rId2"/>
    <sheet name="Tabelle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7" i="1"/>
  <c r="D10" i="1"/>
  <c r="E10" i="1" s="1"/>
  <c r="F10" i="1" s="1"/>
  <c r="D11" i="1"/>
  <c r="E11" i="1" s="1"/>
  <c r="F11" i="1" s="1"/>
  <c r="D12" i="1"/>
  <c r="E12" i="1" s="1"/>
  <c r="F12" i="1" s="1"/>
  <c r="D13" i="1"/>
  <c r="E13" i="1" s="1"/>
  <c r="F13" i="1" s="1"/>
  <c r="D14" i="1"/>
  <c r="E14" i="1"/>
  <c r="F14" i="1"/>
  <c r="D15" i="1"/>
  <c r="E15" i="1"/>
  <c r="F15" i="1" s="1"/>
  <c r="D16" i="1"/>
  <c r="E16" i="1"/>
  <c r="F16" i="1"/>
  <c r="D17" i="1"/>
  <c r="E17" i="1"/>
  <c r="F17" i="1" s="1"/>
  <c r="D18" i="1"/>
  <c r="E18" i="1" s="1"/>
  <c r="F18" i="1" s="1"/>
  <c r="D19" i="1"/>
  <c r="E19" i="1"/>
  <c r="F19" i="1"/>
  <c r="D20" i="1"/>
  <c r="E20" i="1" s="1"/>
  <c r="F20" i="1" s="1"/>
  <c r="D21" i="1"/>
  <c r="E21" i="1" s="1"/>
  <c r="F21" i="1" s="1"/>
  <c r="D22" i="1"/>
  <c r="E22" i="1"/>
  <c r="F22" i="1"/>
  <c r="D23" i="1"/>
  <c r="E23" i="1"/>
  <c r="F23" i="1" s="1"/>
  <c r="D24" i="1"/>
  <c r="E24" i="1"/>
  <c r="F24" i="1"/>
  <c r="D25" i="1"/>
  <c r="E25" i="1"/>
  <c r="F25" i="1" s="1"/>
  <c r="D26" i="1"/>
  <c r="E26" i="1" s="1"/>
  <c r="F26" i="1" s="1"/>
  <c r="D27" i="1"/>
  <c r="E27" i="1"/>
  <c r="F27" i="1"/>
  <c r="D8" i="1"/>
  <c r="E8" i="1"/>
  <c r="F8" i="1" s="1"/>
  <c r="D9" i="1"/>
  <c r="E9" i="1" s="1"/>
  <c r="F9" i="1" s="1"/>
  <c r="F7" i="1"/>
  <c r="E7" i="1"/>
  <c r="D7" i="1"/>
</calcChain>
</file>

<file path=xl/sharedStrings.xml><?xml version="1.0" encoding="utf-8"?>
<sst xmlns="http://schemas.openxmlformats.org/spreadsheetml/2006/main" count="7" uniqueCount="7">
  <si>
    <t>n</t>
  </si>
  <si>
    <t>cos</t>
  </si>
  <si>
    <t>k</t>
  </si>
  <si>
    <t>q_50%</t>
  </si>
  <si>
    <t>HWHM</t>
  </si>
  <si>
    <t>Beam angle</t>
  </si>
  <si>
    <t>FWHM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</si>
</sst>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\°"/>
    <numFmt numFmtId="165" formatCode="0.000"/>
  </numFmts>
  <fonts count="2" x14ac:knownFonts="1">
    <font>
      <sz val="11"/>
      <color theme="1"/>
      <name val="Arial"/>
      <family val="2"/>
    </font>
    <font>
      <sz val="11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Tabelle1!$E$5</c:f>
              <c:strCache>
                <c:ptCount val="1"/>
                <c:pt idx="0">
                  <c:v>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Tabelle1!$B$11:$B$27</c:f>
              <c:numCache>
                <c:formatCode>0\°</c:formatCode>
                <c:ptCount val="17"/>
                <c:pt idx="0">
                  <c:v>20</c:v>
                </c:pt>
                <c:pt idx="1">
                  <c:v>24</c:v>
                </c:pt>
                <c:pt idx="2">
                  <c:v>28</c:v>
                </c:pt>
                <c:pt idx="3">
                  <c:v>32</c:v>
                </c:pt>
                <c:pt idx="4">
                  <c:v>36</c:v>
                </c:pt>
                <c:pt idx="5">
                  <c:v>40</c:v>
                </c:pt>
                <c:pt idx="6">
                  <c:v>44</c:v>
                </c:pt>
                <c:pt idx="7">
                  <c:v>48</c:v>
                </c:pt>
                <c:pt idx="8">
                  <c:v>52</c:v>
                </c:pt>
                <c:pt idx="9">
                  <c:v>56</c:v>
                </c:pt>
                <c:pt idx="10">
                  <c:v>60</c:v>
                </c:pt>
                <c:pt idx="11">
                  <c:v>64</c:v>
                </c:pt>
                <c:pt idx="12">
                  <c:v>68</c:v>
                </c:pt>
                <c:pt idx="13">
                  <c:v>72</c:v>
                </c:pt>
                <c:pt idx="14">
                  <c:v>76</c:v>
                </c:pt>
                <c:pt idx="15">
                  <c:v>80</c:v>
                </c:pt>
                <c:pt idx="16">
                  <c:v>84</c:v>
                </c:pt>
              </c:numCache>
            </c:numRef>
          </c:xVal>
          <c:yVal>
            <c:numRef>
              <c:f>Tabelle1!$E$11:$E$27</c:f>
              <c:numCache>
                <c:formatCode>0</c:formatCode>
                <c:ptCount val="17"/>
                <c:pt idx="0">
                  <c:v>45.277602154026354</c:v>
                </c:pt>
                <c:pt idx="1">
                  <c:v>31.371650273390117</c:v>
                </c:pt>
                <c:pt idx="2">
                  <c:v>22.986615745177264</c:v>
                </c:pt>
                <c:pt idx="3">
                  <c:v>17.544214216330175</c:v>
                </c:pt>
                <c:pt idx="4">
                  <c:v>13.812723333356717</c:v>
                </c:pt>
                <c:pt idx="5">
                  <c:v>11.143405279234123</c:v>
                </c:pt>
                <c:pt idx="6">
                  <c:v>9.1682011468125193</c:v>
                </c:pt>
                <c:pt idx="7">
                  <c:v>7.6656796953963724</c:v>
                </c:pt>
                <c:pt idx="8">
                  <c:v>6.4961417802710821</c:v>
                </c:pt>
                <c:pt idx="9">
                  <c:v>5.5679198860745309</c:v>
                </c:pt>
                <c:pt idx="10">
                  <c:v>4.8188416793064199</c:v>
                </c:pt>
                <c:pt idx="11">
                  <c:v>4.205532677873471</c:v>
                </c:pt>
                <c:pt idx="12">
                  <c:v>3.6969860370375818</c:v>
                </c:pt>
                <c:pt idx="13">
                  <c:v>3.2705594539596645</c:v>
                </c:pt>
                <c:pt idx="14">
                  <c:v>2.9094059518347453</c:v>
                </c:pt>
                <c:pt idx="15">
                  <c:v>2.6007802315158681</c:v>
                </c:pt>
                <c:pt idx="16">
                  <c:v>2.3348954476660029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11A-4061-AA66-A386DCDC13DE}"/>
            </c:ext>
          </c:extLst>
        </c:ser>
        <c:ser>
          <c:idx val="1"/>
          <c:order val="1"/>
          <c:tx>
            <c:strRef>
              <c:f>Tabelle1!$F$5</c:f>
              <c:strCache>
                <c:ptCount val="1"/>
                <c:pt idx="0">
                  <c:v>k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Tabelle1!$B$11:$B$27</c:f>
              <c:numCache>
                <c:formatCode>0\°</c:formatCode>
                <c:ptCount val="17"/>
                <c:pt idx="0">
                  <c:v>20</c:v>
                </c:pt>
                <c:pt idx="1">
                  <c:v>24</c:v>
                </c:pt>
                <c:pt idx="2">
                  <c:v>28</c:v>
                </c:pt>
                <c:pt idx="3">
                  <c:v>32</c:v>
                </c:pt>
                <c:pt idx="4">
                  <c:v>36</c:v>
                </c:pt>
                <c:pt idx="5">
                  <c:v>40</c:v>
                </c:pt>
                <c:pt idx="6">
                  <c:v>44</c:v>
                </c:pt>
                <c:pt idx="7">
                  <c:v>48</c:v>
                </c:pt>
                <c:pt idx="8">
                  <c:v>52</c:v>
                </c:pt>
                <c:pt idx="9">
                  <c:v>56</c:v>
                </c:pt>
                <c:pt idx="10">
                  <c:v>60</c:v>
                </c:pt>
                <c:pt idx="11">
                  <c:v>64</c:v>
                </c:pt>
                <c:pt idx="12">
                  <c:v>68</c:v>
                </c:pt>
                <c:pt idx="13">
                  <c:v>72</c:v>
                </c:pt>
                <c:pt idx="14">
                  <c:v>76</c:v>
                </c:pt>
                <c:pt idx="15">
                  <c:v>80</c:v>
                </c:pt>
                <c:pt idx="16">
                  <c:v>84</c:v>
                </c:pt>
              </c:numCache>
            </c:numRef>
          </c:xVal>
          <c:yVal>
            <c:numRef>
              <c:f>Tabelle1!$F$11:$F$27</c:f>
              <c:numCache>
                <c:formatCode>0</c:formatCode>
                <c:ptCount val="17"/>
                <c:pt idx="0">
                  <c:v>7.3653091372534378</c:v>
                </c:pt>
                <c:pt idx="1">
                  <c:v>5.1521081570521421</c:v>
                </c:pt>
                <c:pt idx="2">
                  <c:v>3.8175884638908482</c:v>
                </c:pt>
                <c:pt idx="3">
                  <c:v>2.9514033582839456</c:v>
                </c:pt>
                <c:pt idx="4">
                  <c:v>2.3575181391563786</c:v>
                </c:pt>
                <c:pt idx="5">
                  <c:v>1.9326829761583284</c:v>
                </c:pt>
                <c:pt idx="6">
                  <c:v>1.6183194748678915</c:v>
                </c:pt>
                <c:pt idx="7">
                  <c:v>1.3791857587734027</c:v>
                </c:pt>
                <c:pt idx="8">
                  <c:v>1.1930480184478232</c:v>
                </c:pt>
                <c:pt idx="9">
                  <c:v>1.0453169157003197</c:v>
                </c:pt>
                <c:pt idx="10">
                  <c:v>0.92609741633076204</c:v>
                </c:pt>
                <c:pt idx="11">
                  <c:v>0.82848625710995383</c:v>
                </c:pt>
                <c:pt idx="12">
                  <c:v>0.74754854542814331</c:v>
                </c:pt>
                <c:pt idx="13">
                  <c:v>0.67968064686550611</c:v>
                </c:pt>
                <c:pt idx="14">
                  <c:v>0.62220128178737577</c:v>
                </c:pt>
                <c:pt idx="15">
                  <c:v>0.57308197283332973</c:v>
                </c:pt>
                <c:pt idx="16">
                  <c:v>0.53076509519070347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11A-4061-AA66-A386DCDC13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433856"/>
        <c:axId val="99434272"/>
      </c:scatterChart>
      <c:valAx>
        <c:axId val="99433856"/>
        <c:scaling>
          <c:orientation val="minMax"/>
          <c:max val="80"/>
          <c:min val="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strRef>
              <c:f>Tabelle1!$B$5</c:f>
              <c:strCache>
                <c:ptCount val="1"/>
                <c:pt idx="0">
                  <c:v>Beam angle</c:v>
                </c:pt>
              </c:strCache>
            </c:strRef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\°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9434272"/>
        <c:crosses val="autoZero"/>
        <c:crossBetween val="midCat"/>
      </c:valAx>
      <c:valAx>
        <c:axId val="9943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94338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ymbol" panose="05050102010706020507" pitchFamily="18" charset="2"/>
                <a:ea typeface="+mn-ea"/>
                <a:cs typeface="+mn-cs"/>
              </a:defRPr>
            </a:pPr>
            <a:endParaRPr lang="de-DE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223836</xdr:colOff>
      <xdr:row>6</xdr:row>
      <xdr:rowOff>171450</xdr:rowOff>
    </xdr:from>
    <xdr:to>
      <xdr:col>14</xdr:col>
      <xdr:colOff>438149</xdr:colOff>
      <xdr:row>31</xdr:row>
      <xdr:rowOff>57150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924EC3A-F9FD-73F4-3227-DFBBEF0D6C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ABAE1-2FD1-4B2E-B94D-535DAEB2C258}">
  <sheetPr codeName="Tabelle1"/>
  <dimension ref="B4:F27"/>
  <sheetViews>
    <sheetView tabSelected="1" workbookViewId="0">
      <selection activeCell="F12" sqref="F12"/>
    </sheetView>
  </sheetViews>
  <sheetFormatPr baseColWidth="10" defaultColWidth="11" defaultRowHeight="14.15" x14ac:dyDescent="0.35"/>
  <cols>
    <col min="1" max="16384" width="11" style="1"/>
  </cols>
  <sheetData>
    <row r="4" spans="2:6" x14ac:dyDescent="0.35">
      <c r="B4" s="1" t="s">
        <v>6</v>
      </c>
      <c r="C4" s="1" t="s">
        <v>4</v>
      </c>
    </row>
    <row r="5" spans="2:6" x14ac:dyDescent="0.35">
      <c r="B5" s="1" t="s">
        <v>5</v>
      </c>
      <c r="C5" s="5" t="s">
        <v>3</v>
      </c>
      <c r="D5" s="1" t="s">
        <v>1</v>
      </c>
      <c r="E5" s="1" t="s">
        <v>0</v>
      </c>
      <c r="F5" s="5" t="s">
        <v>2</v>
      </c>
    </row>
    <row r="7" spans="2:6" x14ac:dyDescent="0.35">
      <c r="B7" s="2">
        <f>2*C7</f>
        <v>4</v>
      </c>
      <c r="C7" s="2">
        <v>2</v>
      </c>
      <c r="D7" s="3">
        <f>COS(RADIANS(C7))</f>
        <v>0.99939082701909576</v>
      </c>
      <c r="E7" s="4">
        <f>LN(0.5)/LN(D7)</f>
        <v>1137.5029056979004</v>
      </c>
      <c r="F7" s="4">
        <f>(E7+1)/2/PI()</f>
        <v>181.19836516630681</v>
      </c>
    </row>
    <row r="8" spans="2:6" x14ac:dyDescent="0.35">
      <c r="B8" s="2">
        <f t="shared" ref="B8:B27" si="0">2*C8</f>
        <v>8</v>
      </c>
      <c r="C8" s="2">
        <v>4</v>
      </c>
      <c r="D8" s="3">
        <f t="shared" ref="D8:D27" si="1">COS(RADIANS(C8))</f>
        <v>0.9975640502598242</v>
      </c>
      <c r="E8" s="4">
        <f t="shared" ref="E8:E27" si="2">LN(0.5)/LN(D8)</f>
        <v>284.20233394963071</v>
      </c>
      <c r="F8" s="4">
        <f t="shared" ref="F8:F27" si="3">(E8+1)/2/PI()</f>
        <v>45.391361229429208</v>
      </c>
    </row>
    <row r="9" spans="2:6" x14ac:dyDescent="0.35">
      <c r="B9" s="2">
        <f t="shared" si="0"/>
        <v>12</v>
      </c>
      <c r="C9" s="2">
        <v>6</v>
      </c>
      <c r="D9" s="3">
        <f t="shared" si="1"/>
        <v>0.99452189536827329</v>
      </c>
      <c r="E9" s="4">
        <f t="shared" si="2"/>
        <v>126.18358400416615</v>
      </c>
      <c r="F9" s="4">
        <f t="shared" si="3"/>
        <v>20.241896074406355</v>
      </c>
    </row>
    <row r="10" spans="2:6" x14ac:dyDescent="0.35">
      <c r="B10" s="2">
        <f t="shared" si="0"/>
        <v>16</v>
      </c>
      <c r="C10" s="2">
        <v>8</v>
      </c>
      <c r="D10" s="3">
        <f t="shared" si="1"/>
        <v>0.99026806874157036</v>
      </c>
      <c r="E10" s="4">
        <f t="shared" si="2"/>
        <v>70.876872679127544</v>
      </c>
      <c r="F10" s="4">
        <f t="shared" si="3"/>
        <v>11.439559580869952</v>
      </c>
    </row>
    <row r="11" spans="2:6" x14ac:dyDescent="0.35">
      <c r="B11" s="2">
        <f t="shared" si="0"/>
        <v>20</v>
      </c>
      <c r="C11" s="2">
        <v>10</v>
      </c>
      <c r="D11" s="3">
        <f t="shared" si="1"/>
        <v>0.98480775301220802</v>
      </c>
      <c r="E11" s="4">
        <f t="shared" si="2"/>
        <v>45.277602154026354</v>
      </c>
      <c r="F11" s="4">
        <f t="shared" si="3"/>
        <v>7.3653091372534378</v>
      </c>
    </row>
    <row r="12" spans="2:6" x14ac:dyDescent="0.35">
      <c r="B12" s="2">
        <f t="shared" si="0"/>
        <v>24</v>
      </c>
      <c r="C12" s="2">
        <v>12</v>
      </c>
      <c r="D12" s="3">
        <f t="shared" si="1"/>
        <v>0.97814760073380569</v>
      </c>
      <c r="E12" s="4">
        <f t="shared" si="2"/>
        <v>31.371650273390117</v>
      </c>
      <c r="F12" s="4">
        <f t="shared" si="3"/>
        <v>5.1521081570521421</v>
      </c>
    </row>
    <row r="13" spans="2:6" x14ac:dyDescent="0.35">
      <c r="B13" s="2">
        <f t="shared" si="0"/>
        <v>28</v>
      </c>
      <c r="C13" s="2">
        <v>14</v>
      </c>
      <c r="D13" s="3">
        <f t="shared" si="1"/>
        <v>0.97029572627599647</v>
      </c>
      <c r="E13" s="4">
        <f t="shared" si="2"/>
        <v>22.986615745177264</v>
      </c>
      <c r="F13" s="4">
        <f t="shared" si="3"/>
        <v>3.8175884638908482</v>
      </c>
    </row>
    <row r="14" spans="2:6" x14ac:dyDescent="0.35">
      <c r="B14" s="2">
        <f t="shared" si="0"/>
        <v>32</v>
      </c>
      <c r="C14" s="2">
        <v>16</v>
      </c>
      <c r="D14" s="3">
        <f t="shared" si="1"/>
        <v>0.96126169593831889</v>
      </c>
      <c r="E14" s="4">
        <f t="shared" si="2"/>
        <v>17.544214216330175</v>
      </c>
      <c r="F14" s="4">
        <f t="shared" si="3"/>
        <v>2.9514033582839456</v>
      </c>
    </row>
    <row r="15" spans="2:6" x14ac:dyDescent="0.35">
      <c r="B15" s="2">
        <f t="shared" si="0"/>
        <v>36</v>
      </c>
      <c r="C15" s="2">
        <v>18</v>
      </c>
      <c r="D15" s="3">
        <f t="shared" si="1"/>
        <v>0.95105651629515353</v>
      </c>
      <c r="E15" s="4">
        <f t="shared" si="2"/>
        <v>13.812723333356717</v>
      </c>
      <c r="F15" s="4">
        <f t="shared" si="3"/>
        <v>2.3575181391563786</v>
      </c>
    </row>
    <row r="16" spans="2:6" x14ac:dyDescent="0.35">
      <c r="B16" s="2">
        <f t="shared" si="0"/>
        <v>40</v>
      </c>
      <c r="C16" s="2">
        <v>20</v>
      </c>
      <c r="D16" s="3">
        <f t="shared" si="1"/>
        <v>0.93969262078590843</v>
      </c>
      <c r="E16" s="4">
        <f t="shared" si="2"/>
        <v>11.143405279234123</v>
      </c>
      <c r="F16" s="4">
        <f t="shared" si="3"/>
        <v>1.9326829761583284</v>
      </c>
    </row>
    <row r="17" spans="2:6" x14ac:dyDescent="0.35">
      <c r="B17" s="2">
        <f t="shared" si="0"/>
        <v>44</v>
      </c>
      <c r="C17" s="2">
        <v>22</v>
      </c>
      <c r="D17" s="3">
        <f t="shared" si="1"/>
        <v>0.92718385456678742</v>
      </c>
      <c r="E17" s="4">
        <f t="shared" si="2"/>
        <v>9.1682011468125193</v>
      </c>
      <c r="F17" s="4">
        <f t="shared" si="3"/>
        <v>1.6183194748678915</v>
      </c>
    </row>
    <row r="18" spans="2:6" x14ac:dyDescent="0.35">
      <c r="B18" s="2">
        <f t="shared" si="0"/>
        <v>48</v>
      </c>
      <c r="C18" s="2">
        <v>24</v>
      </c>
      <c r="D18" s="3">
        <f t="shared" si="1"/>
        <v>0.91354545764260087</v>
      </c>
      <c r="E18" s="4">
        <f t="shared" si="2"/>
        <v>7.6656796953963724</v>
      </c>
      <c r="F18" s="4">
        <f t="shared" si="3"/>
        <v>1.3791857587734027</v>
      </c>
    </row>
    <row r="19" spans="2:6" x14ac:dyDescent="0.35">
      <c r="B19" s="2">
        <f t="shared" si="0"/>
        <v>52</v>
      </c>
      <c r="C19" s="2">
        <v>26</v>
      </c>
      <c r="D19" s="3">
        <f t="shared" si="1"/>
        <v>0.89879404629916704</v>
      </c>
      <c r="E19" s="4">
        <f t="shared" si="2"/>
        <v>6.4961417802710821</v>
      </c>
      <c r="F19" s="4">
        <f t="shared" si="3"/>
        <v>1.1930480184478232</v>
      </c>
    </row>
    <row r="20" spans="2:6" x14ac:dyDescent="0.35">
      <c r="B20" s="2">
        <f t="shared" si="0"/>
        <v>56</v>
      </c>
      <c r="C20" s="2">
        <v>28</v>
      </c>
      <c r="D20" s="3">
        <f t="shared" si="1"/>
        <v>0.88294759285892699</v>
      </c>
      <c r="E20" s="4">
        <f t="shared" si="2"/>
        <v>5.5679198860745309</v>
      </c>
      <c r="F20" s="4">
        <f t="shared" si="3"/>
        <v>1.0453169157003197</v>
      </c>
    </row>
    <row r="21" spans="2:6" x14ac:dyDescent="0.35">
      <c r="B21" s="2">
        <f t="shared" si="0"/>
        <v>60</v>
      </c>
      <c r="C21" s="2">
        <v>30</v>
      </c>
      <c r="D21" s="3">
        <f t="shared" si="1"/>
        <v>0.86602540378443871</v>
      </c>
      <c r="E21" s="4">
        <f t="shared" si="2"/>
        <v>4.8188416793064199</v>
      </c>
      <c r="F21" s="4">
        <f t="shared" si="3"/>
        <v>0.92609741633076204</v>
      </c>
    </row>
    <row r="22" spans="2:6" x14ac:dyDescent="0.35">
      <c r="B22" s="2">
        <f t="shared" si="0"/>
        <v>64</v>
      </c>
      <c r="C22" s="2">
        <v>32</v>
      </c>
      <c r="D22" s="3">
        <f t="shared" si="1"/>
        <v>0.84804809615642596</v>
      </c>
      <c r="E22" s="4">
        <f t="shared" si="2"/>
        <v>4.205532677873471</v>
      </c>
      <c r="F22" s="4">
        <f t="shared" si="3"/>
        <v>0.82848625710995383</v>
      </c>
    </row>
    <row r="23" spans="2:6" x14ac:dyDescent="0.35">
      <c r="B23" s="2">
        <f t="shared" si="0"/>
        <v>68</v>
      </c>
      <c r="C23" s="2">
        <v>34</v>
      </c>
      <c r="D23" s="3">
        <f t="shared" si="1"/>
        <v>0.82903757255504162</v>
      </c>
      <c r="E23" s="4">
        <f t="shared" si="2"/>
        <v>3.6969860370375818</v>
      </c>
      <c r="F23" s="4">
        <f t="shared" si="3"/>
        <v>0.74754854542814331</v>
      </c>
    </row>
    <row r="24" spans="2:6" x14ac:dyDescent="0.35">
      <c r="B24" s="2">
        <f t="shared" si="0"/>
        <v>72</v>
      </c>
      <c r="C24" s="2">
        <v>36</v>
      </c>
      <c r="D24" s="3">
        <f t="shared" si="1"/>
        <v>0.80901699437494745</v>
      </c>
      <c r="E24" s="4">
        <f t="shared" si="2"/>
        <v>3.2705594539596645</v>
      </c>
      <c r="F24" s="4">
        <f t="shared" si="3"/>
        <v>0.67968064686550611</v>
      </c>
    </row>
    <row r="25" spans="2:6" x14ac:dyDescent="0.35">
      <c r="B25" s="2">
        <f t="shared" si="0"/>
        <v>76</v>
      </c>
      <c r="C25" s="2">
        <v>38</v>
      </c>
      <c r="D25" s="3">
        <f t="shared" si="1"/>
        <v>0.7880107536067219</v>
      </c>
      <c r="E25" s="4">
        <f t="shared" si="2"/>
        <v>2.9094059518347453</v>
      </c>
      <c r="F25" s="4">
        <f t="shared" si="3"/>
        <v>0.62220128178737577</v>
      </c>
    </row>
    <row r="26" spans="2:6" x14ac:dyDescent="0.35">
      <c r="B26" s="2">
        <f t="shared" si="0"/>
        <v>80</v>
      </c>
      <c r="C26" s="2">
        <v>40</v>
      </c>
      <c r="D26" s="3">
        <f t="shared" si="1"/>
        <v>0.76604444311897801</v>
      </c>
      <c r="E26" s="4">
        <f t="shared" si="2"/>
        <v>2.6007802315158681</v>
      </c>
      <c r="F26" s="4">
        <f t="shared" si="3"/>
        <v>0.57308197283332973</v>
      </c>
    </row>
    <row r="27" spans="2:6" x14ac:dyDescent="0.35">
      <c r="B27" s="2">
        <f t="shared" si="0"/>
        <v>84</v>
      </c>
      <c r="C27" s="2">
        <v>42</v>
      </c>
      <c r="D27" s="3">
        <f t="shared" si="1"/>
        <v>0.74314482547739424</v>
      </c>
      <c r="E27" s="4">
        <f t="shared" si="2"/>
        <v>2.3348954476660029</v>
      </c>
      <c r="F27" s="4">
        <f t="shared" si="3"/>
        <v>0.53076509519070347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A6D73-693C-48A3-A0C7-3995DE07043C}">
  <sheetPr codeName="Tabelle2"/>
  <dimension ref="A1"/>
  <sheetViews>
    <sheetView workbookViewId="0"/>
  </sheetViews>
  <sheetFormatPr baseColWidth="10" defaultRowHeight="14.15" x14ac:dyDescent="0.3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FBB3F-77D7-435A-B36B-3E2E32D96E69}">
  <sheetPr codeName="Tabelle3"/>
  <dimension ref="A1"/>
  <sheetViews>
    <sheetView workbookViewId="0"/>
  </sheetViews>
  <sheetFormatPr baseColWidth="10" defaultRowHeight="14.15" x14ac:dyDescent="0.3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Henning Rehn (reh)</cp:lastModifiedBy>
  <dcterms:created xsi:type="dcterms:W3CDTF">2022-07-07T12:07:36Z</dcterms:created>
  <dcterms:modified xsi:type="dcterms:W3CDTF">2024-11-26T13:45:23Z</dcterms:modified>
</cp:coreProperties>
</file>