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Design\"/>
    </mc:Choice>
  </mc:AlternateContent>
  <xr:revisionPtr revIDLastSave="0" documentId="13_ncr:1_{8B4FFA74-E017-4CDF-A24A-183A6E80ABE8}" xr6:coauthVersionLast="47" xr6:coauthVersionMax="47" xr10:uidLastSave="{00000000-0000-0000-0000-000000000000}"/>
  <bookViews>
    <workbookView xWindow="-120" yWindow="-120" windowWidth="29040" windowHeight="17640" xr2:uid="{D182C403-F916-4DE7-8664-1FC7444999A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21" i="1"/>
  <c r="I33" i="1"/>
  <c r="I34" i="1"/>
  <c r="G15" i="1"/>
  <c r="H15" i="1"/>
  <c r="G16" i="1"/>
  <c r="H16" i="1"/>
  <c r="G17" i="1"/>
  <c r="I17" i="1" s="1"/>
  <c r="H17" i="1"/>
  <c r="I15" i="1"/>
  <c r="I16" i="1"/>
  <c r="G21" i="1"/>
  <c r="H4" i="1"/>
  <c r="H3" i="1"/>
  <c r="G4" i="1"/>
  <c r="G3" i="1"/>
  <c r="D21" i="1"/>
  <c r="D22" i="1"/>
  <c r="D20" i="1"/>
  <c r="I35" i="1" l="1"/>
  <c r="H10" i="1"/>
  <c r="G9" i="1"/>
  <c r="G8" i="1"/>
  <c r="H8" i="1"/>
  <c r="G7" i="1"/>
  <c r="H7" i="1"/>
  <c r="H11" i="1"/>
  <c r="G10" i="1"/>
  <c r="H9" i="1"/>
  <c r="I9" i="1" s="1"/>
  <c r="G14" i="1"/>
  <c r="G6" i="1"/>
  <c r="H14" i="1"/>
  <c r="H6" i="1"/>
  <c r="G12" i="1"/>
  <c r="I12" i="1" s="1"/>
  <c r="G11" i="1"/>
  <c r="G13" i="1"/>
  <c r="I13" i="1" s="1"/>
  <c r="G5" i="1"/>
  <c r="I5" i="1" s="1"/>
  <c r="H13" i="1"/>
  <c r="H5" i="1"/>
  <c r="H12" i="1"/>
  <c r="I3" i="1"/>
  <c r="I4" i="1"/>
  <c r="I14" i="1" l="1"/>
  <c r="I11" i="1"/>
  <c r="I6" i="1"/>
  <c r="I7" i="1"/>
  <c r="I10" i="1"/>
  <c r="I8" i="1"/>
  <c r="I23" i="1"/>
  <c r="I21" i="1"/>
  <c r="I22" i="1"/>
  <c r="I24" i="1"/>
  <c r="I25" i="1"/>
  <c r="I26" i="1" l="1"/>
  <c r="I27" i="1" l="1"/>
  <c r="I28" i="1" l="1"/>
  <c r="I29" i="1" l="1"/>
  <c r="I30" i="1" l="1"/>
  <c r="I31" i="1" l="1"/>
  <c r="I32" i="1" l="1"/>
</calcChain>
</file>

<file path=xl/sharedStrings.xml><?xml version="1.0" encoding="utf-8"?>
<sst xmlns="http://schemas.openxmlformats.org/spreadsheetml/2006/main" count="16" uniqueCount="11">
  <si>
    <t>fiber r</t>
  </si>
  <si>
    <t>NA</t>
  </si>
  <si>
    <t>M</t>
  </si>
  <si>
    <t>spatial</t>
  </si>
  <si>
    <t>sigma</t>
  </si>
  <si>
    <t>angular</t>
  </si>
  <si>
    <t>both</t>
  </si>
  <si>
    <t>LARP</t>
  </si>
  <si>
    <t>LED</t>
  </si>
  <si>
    <t>LED R</t>
  </si>
  <si>
    <t>fiber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</si>
</sst>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Tabelle1!$G$2</c:f>
              <c:strCache>
                <c:ptCount val="1"/>
                <c:pt idx="0">
                  <c:v>spatial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Tabelle1!$F$3:$F$18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 formatCode="0.0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 formatCode="0.0">
                  <c:v>1.3</c:v>
                </c:pt>
                <c:pt idx="7">
                  <c:v>1.5</c:v>
                </c:pt>
                <c:pt idx="8">
                  <c:v>1.7</c:v>
                </c:pt>
                <c:pt idx="9" formatCode="0.0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 formatCode="0.0">
                  <c:v>2.5</c:v>
                </c:pt>
                <c:pt idx="13">
                  <c:v>2.7</c:v>
                </c:pt>
                <c:pt idx="14" formatCode="0.0">
                  <c:v>2.9</c:v>
                </c:pt>
              </c:numCache>
            </c:numRef>
          </c:xVal>
          <c:yVal>
            <c:numRef>
              <c:f>Tabelle1!$G$3:$G$18</c:f>
              <c:numCache>
                <c:formatCode>0%</c:formatCode>
                <c:ptCount val="16"/>
                <c:pt idx="0">
                  <c:v>1</c:v>
                </c:pt>
                <c:pt idx="1">
                  <c:v>0.99999980142495848</c:v>
                </c:pt>
                <c:pt idx="2">
                  <c:v>0.99613407986052716</c:v>
                </c:pt>
                <c:pt idx="3">
                  <c:v>0.94125017591036952</c:v>
                </c:pt>
                <c:pt idx="4">
                  <c:v>0.81997825693897675</c:v>
                </c:pt>
                <c:pt idx="5">
                  <c:v>0.68267920872498455</c:v>
                </c:pt>
                <c:pt idx="6">
                  <c:v>0.56037260699005631</c:v>
                </c:pt>
                <c:pt idx="7">
                  <c:v>0.46059249276237335</c:v>
                </c:pt>
                <c:pt idx="8">
                  <c:v>0.38157811376269934</c:v>
                </c:pt>
                <c:pt idx="9">
                  <c:v>0.31936817938202411</c:v>
                </c:pt>
                <c:pt idx="10">
                  <c:v>0.270167914478052</c:v>
                </c:pt>
                <c:pt idx="11">
                  <c:v>0.23091200214171659</c:v>
                </c:pt>
                <c:pt idx="12">
                  <c:v>0.19926259708319194</c:v>
                </c:pt>
                <c:pt idx="13">
                  <c:v>0.1734705563418607</c:v>
                </c:pt>
                <c:pt idx="14">
                  <c:v>0.15223119112271555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56-466C-A1D9-214D56B5B46B}"/>
            </c:ext>
          </c:extLst>
        </c:ser>
        <c:ser>
          <c:idx val="1"/>
          <c:order val="1"/>
          <c:tx>
            <c:strRef>
              <c:f>Tabelle1!$H$2</c:f>
              <c:strCache>
                <c:ptCount val="1"/>
                <c:pt idx="0">
                  <c:v>angular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Tabelle1!$F$3:$F$18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 formatCode="0.0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 formatCode="0.0">
                  <c:v>1.3</c:v>
                </c:pt>
                <c:pt idx="7">
                  <c:v>1.5</c:v>
                </c:pt>
                <c:pt idx="8">
                  <c:v>1.7</c:v>
                </c:pt>
                <c:pt idx="9" formatCode="0.0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 formatCode="0.0">
                  <c:v>2.5</c:v>
                </c:pt>
                <c:pt idx="13">
                  <c:v>2.7</c:v>
                </c:pt>
                <c:pt idx="14" formatCode="0.0">
                  <c:v>2.9</c:v>
                </c:pt>
              </c:numCache>
            </c:numRef>
          </c:xVal>
          <c:yVal>
            <c:numRef>
              <c:f>Tabelle1!$H$3:$H$18</c:f>
              <c:numCache>
                <c:formatCode>0%</c:formatCode>
                <c:ptCount val="16"/>
                <c:pt idx="0">
                  <c:v>2.5000000000000005E-3</c:v>
                </c:pt>
                <c:pt idx="1">
                  <c:v>2.2499999999999999E-2</c:v>
                </c:pt>
                <c:pt idx="2">
                  <c:v>6.25E-2</c:v>
                </c:pt>
                <c:pt idx="3">
                  <c:v>0.12249999999999998</c:v>
                </c:pt>
                <c:pt idx="4">
                  <c:v>0.20250000000000001</c:v>
                </c:pt>
                <c:pt idx="5">
                  <c:v>0.30250000000000005</c:v>
                </c:pt>
                <c:pt idx="6">
                  <c:v>0.42250000000000004</c:v>
                </c:pt>
                <c:pt idx="7">
                  <c:v>0.5625</c:v>
                </c:pt>
                <c:pt idx="8">
                  <c:v>0.72249999999999992</c:v>
                </c:pt>
                <c:pt idx="9">
                  <c:v>0.90249999999999997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556-466C-A1D9-214D56B5B4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4062528"/>
        <c:axId val="634066464"/>
      </c:scatterChart>
      <c:valAx>
        <c:axId val="63406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4066464"/>
        <c:crosses val="autoZero"/>
        <c:crossBetween val="midCat"/>
      </c:valAx>
      <c:valAx>
        <c:axId val="6340664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40625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Tabelle1!$G$20</c:f>
              <c:strCache>
                <c:ptCount val="1"/>
                <c:pt idx="0">
                  <c:v>spatial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Tabelle1!$F$21:$F$36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>
                  <c:v>1.3</c:v>
                </c:pt>
                <c:pt idx="7">
                  <c:v>1.5</c:v>
                </c:pt>
                <c:pt idx="8">
                  <c:v>1.7</c:v>
                </c:pt>
                <c:pt idx="9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>
                  <c:v>2.5</c:v>
                </c:pt>
                <c:pt idx="13">
                  <c:v>2.7</c:v>
                </c:pt>
                <c:pt idx="14">
                  <c:v>2.9</c:v>
                </c:pt>
              </c:numCache>
            </c:numRef>
          </c:xVal>
          <c:yVal>
            <c:numRef>
              <c:f>Tabelle1!$G$21:$G$36</c:f>
              <c:numCache>
                <c:formatCode>0%</c:formatCode>
                <c:ptCount val="16"/>
                <c:pt idx="0">
                  <c:v>0.36</c:v>
                </c:pt>
                <c:pt idx="1">
                  <c:v>0.36</c:v>
                </c:pt>
                <c:pt idx="2">
                  <c:v>0.36</c:v>
                </c:pt>
                <c:pt idx="3">
                  <c:v>0.36</c:v>
                </c:pt>
                <c:pt idx="4">
                  <c:v>0.36</c:v>
                </c:pt>
                <c:pt idx="5">
                  <c:v>0.36</c:v>
                </c:pt>
                <c:pt idx="6">
                  <c:v>0.36</c:v>
                </c:pt>
                <c:pt idx="7">
                  <c:v>0.36</c:v>
                </c:pt>
                <c:pt idx="8">
                  <c:v>0.34602076124567477</c:v>
                </c:pt>
                <c:pt idx="9">
                  <c:v>0.27700831024930744</c:v>
                </c:pt>
                <c:pt idx="10">
                  <c:v>0.22675736961451246</c:v>
                </c:pt>
                <c:pt idx="11">
                  <c:v>0.18903591682419663</c:v>
                </c:pt>
                <c:pt idx="12">
                  <c:v>0.16000000000000003</c:v>
                </c:pt>
                <c:pt idx="13">
                  <c:v>0.1371742112482853</c:v>
                </c:pt>
                <c:pt idx="14">
                  <c:v>0.11890606420927469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AC-420D-9669-25325A0078FF}"/>
            </c:ext>
          </c:extLst>
        </c:ser>
        <c:ser>
          <c:idx val="1"/>
          <c:order val="1"/>
          <c:tx>
            <c:strRef>
              <c:f>Tabelle1!$H$20</c:f>
              <c:strCache>
                <c:ptCount val="1"/>
                <c:pt idx="0">
                  <c:v>angular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Tabelle1!$F$21:$F$36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>
                  <c:v>1.3</c:v>
                </c:pt>
                <c:pt idx="7">
                  <c:v>1.5</c:v>
                </c:pt>
                <c:pt idx="8">
                  <c:v>1.7</c:v>
                </c:pt>
                <c:pt idx="9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>
                  <c:v>2.5</c:v>
                </c:pt>
                <c:pt idx="13">
                  <c:v>2.7</c:v>
                </c:pt>
                <c:pt idx="14">
                  <c:v>2.9</c:v>
                </c:pt>
              </c:numCache>
            </c:numRef>
          </c:xVal>
          <c:yVal>
            <c:numRef>
              <c:f>Tabelle1!$H$21:$H$36</c:f>
              <c:numCache>
                <c:formatCode>0%</c:formatCode>
                <c:ptCount val="16"/>
                <c:pt idx="0">
                  <c:v>2.5000000000000005E-3</c:v>
                </c:pt>
                <c:pt idx="1">
                  <c:v>2.2499999999999999E-2</c:v>
                </c:pt>
                <c:pt idx="2">
                  <c:v>6.25E-2</c:v>
                </c:pt>
                <c:pt idx="3">
                  <c:v>0.12249999999999998</c:v>
                </c:pt>
                <c:pt idx="4">
                  <c:v>0.20250000000000001</c:v>
                </c:pt>
                <c:pt idx="5">
                  <c:v>0.30250000000000005</c:v>
                </c:pt>
                <c:pt idx="6">
                  <c:v>0.42250000000000004</c:v>
                </c:pt>
                <c:pt idx="7">
                  <c:v>0.5625</c:v>
                </c:pt>
                <c:pt idx="8">
                  <c:v>0.72249999999999992</c:v>
                </c:pt>
                <c:pt idx="9">
                  <c:v>0.90249999999999997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AC-420D-9669-25325A007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4062528"/>
        <c:axId val="634066464"/>
      </c:scatterChart>
      <c:valAx>
        <c:axId val="63406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4066464"/>
        <c:crosses val="autoZero"/>
        <c:crossBetween val="midCat"/>
      </c:valAx>
      <c:valAx>
        <c:axId val="6340664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40625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LARP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Tabelle1!$F$3:$F$18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 formatCode="0.0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 formatCode="0.0">
                  <c:v>1.3</c:v>
                </c:pt>
                <c:pt idx="7">
                  <c:v>1.5</c:v>
                </c:pt>
                <c:pt idx="8">
                  <c:v>1.7</c:v>
                </c:pt>
                <c:pt idx="9" formatCode="0.0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 formatCode="0.0">
                  <c:v>2.5</c:v>
                </c:pt>
                <c:pt idx="13">
                  <c:v>2.7</c:v>
                </c:pt>
                <c:pt idx="14" formatCode="0.0">
                  <c:v>2.9</c:v>
                </c:pt>
              </c:numCache>
            </c:numRef>
          </c:xVal>
          <c:yVal>
            <c:numRef>
              <c:f>Tabelle1!$I$3:$I$18</c:f>
              <c:numCache>
                <c:formatCode>0.0%</c:formatCode>
                <c:ptCount val="16"/>
                <c:pt idx="0" formatCode="0%">
                  <c:v>2.5000000000000005E-3</c:v>
                </c:pt>
                <c:pt idx="1">
                  <c:v>2.2499995532061563E-2</c:v>
                </c:pt>
                <c:pt idx="2">
                  <c:v>6.2258379991282947E-2</c:v>
                </c:pt>
                <c:pt idx="3">
                  <c:v>0.11530314654902026</c:v>
                </c:pt>
                <c:pt idx="4">
                  <c:v>0.16604559703014279</c:v>
                </c:pt>
                <c:pt idx="5">
                  <c:v>0.20651046063930786</c:v>
                </c:pt>
                <c:pt idx="6">
                  <c:v>0.23675742645329881</c:v>
                </c:pt>
                <c:pt idx="7">
                  <c:v>0.259083277178835</c:v>
                </c:pt>
                <c:pt idx="8">
                  <c:v>0.27569018719355026</c:v>
                </c:pt>
                <c:pt idx="9">
                  <c:v>0.28822978189227677</c:v>
                </c:pt>
                <c:pt idx="10">
                  <c:v>0.270167914478052</c:v>
                </c:pt>
                <c:pt idx="11">
                  <c:v>0.23091200214171659</c:v>
                </c:pt>
                <c:pt idx="12">
                  <c:v>0.19926259708319194</c:v>
                </c:pt>
                <c:pt idx="13">
                  <c:v>0.1734705563418607</c:v>
                </c:pt>
                <c:pt idx="14">
                  <c:v>0.15223119112271555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62A-457F-93C7-AEE9F9581F0B}"/>
            </c:ext>
          </c:extLst>
        </c:ser>
        <c:ser>
          <c:idx val="1"/>
          <c:order val="1"/>
          <c:tx>
            <c:strRef>
              <c:f>Tabelle1!$B$20</c:f>
              <c:strCache>
                <c:ptCount val="1"/>
                <c:pt idx="0">
                  <c:v>LED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Tabelle1!$F$21:$F$36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>
                  <c:v>1.3</c:v>
                </c:pt>
                <c:pt idx="7">
                  <c:v>1.5</c:v>
                </c:pt>
                <c:pt idx="8">
                  <c:v>1.7</c:v>
                </c:pt>
                <c:pt idx="9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>
                  <c:v>2.5</c:v>
                </c:pt>
                <c:pt idx="13">
                  <c:v>2.7</c:v>
                </c:pt>
                <c:pt idx="14">
                  <c:v>2.9</c:v>
                </c:pt>
              </c:numCache>
            </c:numRef>
          </c:xVal>
          <c:yVal>
            <c:numRef>
              <c:f>Tabelle1!$I$21:$I$36</c:f>
              <c:numCache>
                <c:formatCode>0.0%</c:formatCode>
                <c:ptCount val="16"/>
                <c:pt idx="0">
                  <c:v>9.0000000000000019E-4</c:v>
                </c:pt>
                <c:pt idx="1">
                  <c:v>8.0999999999999996E-3</c:v>
                </c:pt>
                <c:pt idx="2">
                  <c:v>2.2499999999999999E-2</c:v>
                </c:pt>
                <c:pt idx="3">
                  <c:v>4.4099999999999993E-2</c:v>
                </c:pt>
                <c:pt idx="4">
                  <c:v>7.2900000000000006E-2</c:v>
                </c:pt>
                <c:pt idx="5">
                  <c:v>0.10890000000000001</c:v>
                </c:pt>
                <c:pt idx="6">
                  <c:v>0.15210000000000001</c:v>
                </c:pt>
                <c:pt idx="7">
                  <c:v>0.20249999999999999</c:v>
                </c:pt>
                <c:pt idx="8">
                  <c:v>0.25</c:v>
                </c:pt>
                <c:pt idx="9">
                  <c:v>0.24999999999999997</c:v>
                </c:pt>
                <c:pt idx="10">
                  <c:v>0.22675736961451246</c:v>
                </c:pt>
                <c:pt idx="11">
                  <c:v>0.18903591682419663</c:v>
                </c:pt>
                <c:pt idx="12">
                  <c:v>0.16000000000000003</c:v>
                </c:pt>
                <c:pt idx="13">
                  <c:v>0.1371742112482853</c:v>
                </c:pt>
                <c:pt idx="14">
                  <c:v>0.11890606420927469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62A-457F-93C7-AEE9F9581F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22232"/>
        <c:axId val="539333584"/>
      </c:scatterChart>
      <c:valAx>
        <c:axId val="211822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Magnification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9333584"/>
        <c:crosses val="autoZero"/>
        <c:crossBetween val="midCat"/>
      </c:valAx>
      <c:valAx>
        <c:axId val="53933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822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LARP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Tabelle1!$F$3:$F$18</c:f>
              <c:numCache>
                <c:formatCode>General</c:formatCode>
                <c:ptCount val="16"/>
                <c:pt idx="0" formatCode="0.0">
                  <c:v>0.1</c:v>
                </c:pt>
                <c:pt idx="1">
                  <c:v>0.3</c:v>
                </c:pt>
                <c:pt idx="2">
                  <c:v>0.5</c:v>
                </c:pt>
                <c:pt idx="3" formatCode="0.0">
                  <c:v>0.7</c:v>
                </c:pt>
                <c:pt idx="4">
                  <c:v>0.9</c:v>
                </c:pt>
                <c:pt idx="5">
                  <c:v>1.1000000000000001</c:v>
                </c:pt>
                <c:pt idx="6" formatCode="0.0">
                  <c:v>1.3</c:v>
                </c:pt>
                <c:pt idx="7">
                  <c:v>1.5</c:v>
                </c:pt>
                <c:pt idx="8">
                  <c:v>1.7</c:v>
                </c:pt>
                <c:pt idx="9" formatCode="0.0">
                  <c:v>1.9</c:v>
                </c:pt>
                <c:pt idx="10">
                  <c:v>2.1</c:v>
                </c:pt>
                <c:pt idx="11">
                  <c:v>2.2999999999999998</c:v>
                </c:pt>
                <c:pt idx="12" formatCode="0.0">
                  <c:v>2.5</c:v>
                </c:pt>
                <c:pt idx="13">
                  <c:v>2.7</c:v>
                </c:pt>
                <c:pt idx="14" formatCode="0.0">
                  <c:v>2.9</c:v>
                </c:pt>
              </c:numCache>
            </c:numRef>
          </c:xVal>
          <c:yVal>
            <c:numRef>
              <c:f>Tabelle1!$I$3:$I$18</c:f>
              <c:numCache>
                <c:formatCode>0.0%</c:formatCode>
                <c:ptCount val="16"/>
                <c:pt idx="0" formatCode="0%">
                  <c:v>2.5000000000000005E-3</c:v>
                </c:pt>
                <c:pt idx="1">
                  <c:v>2.2499995532061563E-2</c:v>
                </c:pt>
                <c:pt idx="2">
                  <c:v>6.2258379991282947E-2</c:v>
                </c:pt>
                <c:pt idx="3">
                  <c:v>0.11530314654902026</c:v>
                </c:pt>
                <c:pt idx="4">
                  <c:v>0.16604559703014279</c:v>
                </c:pt>
                <c:pt idx="5">
                  <c:v>0.20651046063930786</c:v>
                </c:pt>
                <c:pt idx="6">
                  <c:v>0.23675742645329881</c:v>
                </c:pt>
                <c:pt idx="7">
                  <c:v>0.259083277178835</c:v>
                </c:pt>
                <c:pt idx="8">
                  <c:v>0.27569018719355026</c:v>
                </c:pt>
                <c:pt idx="9">
                  <c:v>0.28822978189227677</c:v>
                </c:pt>
                <c:pt idx="10">
                  <c:v>0.270167914478052</c:v>
                </c:pt>
                <c:pt idx="11">
                  <c:v>0.23091200214171659</c:v>
                </c:pt>
                <c:pt idx="12">
                  <c:v>0.19926259708319194</c:v>
                </c:pt>
                <c:pt idx="13">
                  <c:v>0.1734705563418607</c:v>
                </c:pt>
                <c:pt idx="14">
                  <c:v>0.15223119112271555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86-4E33-AB67-EA692AE2B0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22232"/>
        <c:axId val="539333584"/>
      </c:scatterChart>
      <c:valAx>
        <c:axId val="211822232"/>
        <c:scaling>
          <c:orientation val="minMax"/>
          <c:max val="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Magnification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9333584"/>
        <c:crosses val="autoZero"/>
        <c:crossBetween val="midCat"/>
      </c:valAx>
      <c:valAx>
        <c:axId val="53933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822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300037</xdr:colOff>
      <xdr:row>1</xdr:row>
      <xdr:rowOff>47625</xdr:rowOff>
    </xdr:from>
    <xdr:to>
      <xdr:col>14</xdr:col>
      <xdr:colOff>681037</xdr:colOff>
      <xdr:row>16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716ADED-3783-4726-AF93-5F5E83B781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238125</xdr:colOff>
      <xdr:row>19</xdr:row>
      <xdr:rowOff>76200</xdr:rowOff>
    </xdr:from>
    <xdr:to>
      <xdr:col>14</xdr:col>
      <xdr:colOff>619125</xdr:colOff>
      <xdr:row>34</xdr:row>
      <xdr:rowOff>104775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677344-38FD-4741-A8C4-F156ACF417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124505</xdr:colOff>
      <xdr:row>19</xdr:row>
      <xdr:rowOff>69397</xdr:rowOff>
    </xdr:from>
    <xdr:to>
      <xdr:col>20</xdr:col>
      <xdr:colOff>505505</xdr:colOff>
      <xdr:row>34</xdr:row>
      <xdr:rowOff>97972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FAB1ED04-20BD-4B7B-90C7-0C5D9E8A0E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1</xdr:row>
      <xdr:rowOff>0</xdr:rowOff>
    </xdr:from>
    <xdr:to>
      <xdr:col>20</xdr:col>
      <xdr:colOff>381000</xdr:colOff>
      <xdr:row>16</xdr:row>
      <xdr:rowOff>28575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FF31EDC9-D481-41D9-AAB2-6B980526A4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1043E-6380-4921-95E4-FEA019BFE305}">
  <dimension ref="B2:I36"/>
  <sheetViews>
    <sheetView tabSelected="1" workbookViewId="0">
      <selection activeCell="E13" sqref="E13"/>
    </sheetView>
  </sheetViews>
  <sheetFormatPr baseColWidth="10" defaultColWidth="11" defaultRowHeight="14.25" x14ac:dyDescent="0.2"/>
  <cols>
    <col min="1" max="16384" width="11" style="1"/>
  </cols>
  <sheetData>
    <row r="2" spans="2:9" x14ac:dyDescent="0.2">
      <c r="B2" s="1" t="s">
        <v>7</v>
      </c>
      <c r="C2" s="1" t="s">
        <v>0</v>
      </c>
      <c r="D2" s="1">
        <v>0.5</v>
      </c>
      <c r="F2" s="1" t="s">
        <v>2</v>
      </c>
      <c r="G2" s="1" t="s">
        <v>3</v>
      </c>
      <c r="H2" s="1" t="s">
        <v>5</v>
      </c>
      <c r="I2" s="1" t="s">
        <v>6</v>
      </c>
    </row>
    <row r="3" spans="2:9" x14ac:dyDescent="0.2">
      <c r="C3" s="1" t="s">
        <v>10</v>
      </c>
      <c r="D3" s="1">
        <v>0.5</v>
      </c>
      <c r="F3" s="4">
        <v>0.1</v>
      </c>
      <c r="G3" s="2">
        <f>1-EXP(-($D$2^2/2/F3^2/$D$4^2))</f>
        <v>1</v>
      </c>
      <c r="H3" s="2">
        <f>MIN($D$3^2*F3^2,1)</f>
        <v>2.5000000000000005E-3</v>
      </c>
      <c r="I3" s="2">
        <f>MIN(G3,1)*MIN(H3,1)</f>
        <v>2.5000000000000005E-3</v>
      </c>
    </row>
    <row r="4" spans="2:9" x14ac:dyDescent="0.2">
      <c r="C4" s="1" t="s">
        <v>4</v>
      </c>
      <c r="D4" s="1">
        <v>0.3</v>
      </c>
      <c r="F4" s="1">
        <v>0.3</v>
      </c>
      <c r="G4" s="2">
        <f t="shared" ref="G4:G18" si="0">1-EXP(-($D$2^2/2/F4^2/$D$4^2))</f>
        <v>0.99999980142495848</v>
      </c>
      <c r="H4" s="2">
        <f t="shared" ref="H4:H18" si="1">MIN($D$3^2*F4^2,1)</f>
        <v>2.2499999999999999E-2</v>
      </c>
      <c r="I4" s="3">
        <f t="shared" ref="I4:I18" si="2">MIN(G4,1)*MIN(H4,1)</f>
        <v>2.2499995532061563E-2</v>
      </c>
    </row>
    <row r="5" spans="2:9" x14ac:dyDescent="0.2">
      <c r="F5" s="1">
        <v>0.5</v>
      </c>
      <c r="G5" s="2">
        <f t="shared" si="0"/>
        <v>0.99613407986052716</v>
      </c>
      <c r="H5" s="2">
        <f t="shared" si="1"/>
        <v>6.25E-2</v>
      </c>
      <c r="I5" s="3">
        <f t="shared" si="2"/>
        <v>6.2258379991282947E-2</v>
      </c>
    </row>
    <row r="6" spans="2:9" x14ac:dyDescent="0.2">
      <c r="F6" s="4">
        <v>0.7</v>
      </c>
      <c r="G6" s="2">
        <f t="shared" si="0"/>
        <v>0.94125017591036952</v>
      </c>
      <c r="H6" s="2">
        <f t="shared" si="1"/>
        <v>0.12249999999999998</v>
      </c>
      <c r="I6" s="3">
        <f t="shared" si="2"/>
        <v>0.11530314654902026</v>
      </c>
    </row>
    <row r="7" spans="2:9" x14ac:dyDescent="0.2">
      <c r="F7" s="1">
        <v>0.9</v>
      </c>
      <c r="G7" s="2">
        <f t="shared" si="0"/>
        <v>0.81997825693897675</v>
      </c>
      <c r="H7" s="2">
        <f t="shared" si="1"/>
        <v>0.20250000000000001</v>
      </c>
      <c r="I7" s="3">
        <f t="shared" si="2"/>
        <v>0.16604559703014279</v>
      </c>
    </row>
    <row r="8" spans="2:9" x14ac:dyDescent="0.2">
      <c r="F8" s="1">
        <v>1.1000000000000001</v>
      </c>
      <c r="G8" s="2">
        <f t="shared" si="0"/>
        <v>0.68267920872498455</v>
      </c>
      <c r="H8" s="2">
        <f t="shared" si="1"/>
        <v>0.30250000000000005</v>
      </c>
      <c r="I8" s="3">
        <f t="shared" si="2"/>
        <v>0.20651046063930786</v>
      </c>
    </row>
    <row r="9" spans="2:9" x14ac:dyDescent="0.2">
      <c r="F9" s="4">
        <v>1.3</v>
      </c>
      <c r="G9" s="2">
        <f t="shared" si="0"/>
        <v>0.56037260699005631</v>
      </c>
      <c r="H9" s="2">
        <f t="shared" si="1"/>
        <v>0.42250000000000004</v>
      </c>
      <c r="I9" s="3">
        <f t="shared" si="2"/>
        <v>0.23675742645329881</v>
      </c>
    </row>
    <row r="10" spans="2:9" x14ac:dyDescent="0.2">
      <c r="F10" s="1">
        <v>1.5</v>
      </c>
      <c r="G10" s="2">
        <f t="shared" si="0"/>
        <v>0.46059249276237335</v>
      </c>
      <c r="H10" s="2">
        <f t="shared" si="1"/>
        <v>0.5625</v>
      </c>
      <c r="I10" s="3">
        <f t="shared" si="2"/>
        <v>0.259083277178835</v>
      </c>
    </row>
    <row r="11" spans="2:9" x14ac:dyDescent="0.2">
      <c r="F11" s="1">
        <v>1.7</v>
      </c>
      <c r="G11" s="2">
        <f t="shared" si="0"/>
        <v>0.38157811376269934</v>
      </c>
      <c r="H11" s="2">
        <f t="shared" si="1"/>
        <v>0.72249999999999992</v>
      </c>
      <c r="I11" s="3">
        <f t="shared" si="2"/>
        <v>0.27569018719355026</v>
      </c>
    </row>
    <row r="12" spans="2:9" x14ac:dyDescent="0.2">
      <c r="F12" s="4">
        <v>1.9</v>
      </c>
      <c r="G12" s="2">
        <f t="shared" si="0"/>
        <v>0.31936817938202411</v>
      </c>
      <c r="H12" s="2">
        <f t="shared" si="1"/>
        <v>0.90249999999999997</v>
      </c>
      <c r="I12" s="3">
        <f t="shared" si="2"/>
        <v>0.28822978189227677</v>
      </c>
    </row>
    <row r="13" spans="2:9" x14ac:dyDescent="0.2">
      <c r="F13" s="1">
        <v>2.1</v>
      </c>
      <c r="G13" s="2">
        <f t="shared" si="0"/>
        <v>0.270167914478052</v>
      </c>
      <c r="H13" s="2">
        <f t="shared" si="1"/>
        <v>1</v>
      </c>
      <c r="I13" s="3">
        <f t="shared" si="2"/>
        <v>0.270167914478052</v>
      </c>
    </row>
    <row r="14" spans="2:9" x14ac:dyDescent="0.2">
      <c r="F14" s="1">
        <v>2.2999999999999998</v>
      </c>
      <c r="G14" s="2">
        <f t="shared" si="0"/>
        <v>0.23091200214171659</v>
      </c>
      <c r="H14" s="2">
        <f t="shared" si="1"/>
        <v>1</v>
      </c>
      <c r="I14" s="3">
        <f t="shared" si="2"/>
        <v>0.23091200214171659</v>
      </c>
    </row>
    <row r="15" spans="2:9" x14ac:dyDescent="0.2">
      <c r="F15" s="4">
        <v>2.5</v>
      </c>
      <c r="G15" s="2">
        <f t="shared" si="0"/>
        <v>0.19926259708319194</v>
      </c>
      <c r="H15" s="2">
        <f t="shared" ref="H15:H17" si="3">MIN($D$3^2*F15^2,1)</f>
        <v>1</v>
      </c>
      <c r="I15" s="3">
        <f t="shared" si="2"/>
        <v>0.19926259708319194</v>
      </c>
    </row>
    <row r="16" spans="2:9" x14ac:dyDescent="0.2">
      <c r="F16" s="1">
        <v>2.7</v>
      </c>
      <c r="G16" s="2">
        <f t="shared" si="0"/>
        <v>0.1734705563418607</v>
      </c>
      <c r="H16" s="2">
        <f t="shared" si="3"/>
        <v>1</v>
      </c>
      <c r="I16" s="3">
        <f t="shared" si="2"/>
        <v>0.1734705563418607</v>
      </c>
    </row>
    <row r="17" spans="2:9" x14ac:dyDescent="0.2">
      <c r="F17" s="4">
        <v>2.9</v>
      </c>
      <c r="G17" s="2">
        <f t="shared" si="0"/>
        <v>0.15223119112271555</v>
      </c>
      <c r="H17" s="2">
        <f t="shared" si="3"/>
        <v>1</v>
      </c>
      <c r="I17" s="3">
        <f t="shared" si="2"/>
        <v>0.15223119112271555</v>
      </c>
    </row>
    <row r="18" spans="2:9" x14ac:dyDescent="0.2">
      <c r="G18" s="2"/>
      <c r="H18" s="2"/>
      <c r="I18" s="3"/>
    </row>
    <row r="20" spans="2:9" x14ac:dyDescent="0.2">
      <c r="B20" s="1" t="s">
        <v>8</v>
      </c>
      <c r="C20" s="1" t="s">
        <v>0</v>
      </c>
      <c r="D20" s="1">
        <f>D2</f>
        <v>0.5</v>
      </c>
      <c r="F20" s="1" t="s">
        <v>2</v>
      </c>
      <c r="G20" s="1" t="s">
        <v>3</v>
      </c>
      <c r="H20" s="1" t="s">
        <v>5</v>
      </c>
      <c r="I20" s="1" t="s">
        <v>6</v>
      </c>
    </row>
    <row r="21" spans="2:9" x14ac:dyDescent="0.2">
      <c r="C21" s="1" t="s">
        <v>1</v>
      </c>
      <c r="D21" s="1">
        <f t="shared" ref="D21:D22" si="4">D3</f>
        <v>0.5</v>
      </c>
      <c r="F21" s="4">
        <v>0.1</v>
      </c>
      <c r="G21" s="2">
        <f>4*MIN($D$20/F21,$D$22)^2</f>
        <v>0.36</v>
      </c>
      <c r="H21" s="2">
        <f>MIN($D$21^2*F21^2,1)</f>
        <v>2.5000000000000005E-3</v>
      </c>
      <c r="I21" s="3">
        <f>MIN(G21,1)*MIN(H21,1)</f>
        <v>9.0000000000000019E-4</v>
      </c>
    </row>
    <row r="22" spans="2:9" x14ac:dyDescent="0.2">
      <c r="C22" s="1" t="s">
        <v>9</v>
      </c>
      <c r="D22" s="1">
        <f t="shared" si="4"/>
        <v>0.3</v>
      </c>
      <c r="F22" s="1">
        <v>0.3</v>
      </c>
      <c r="G22" s="2">
        <f t="shared" ref="G22:G35" si="5">4*MIN($D$20/F22,$D$22)^2</f>
        <v>0.36</v>
      </c>
      <c r="H22" s="2">
        <f t="shared" ref="H22:H35" si="6">MIN($D$21^2*F22^2,1)</f>
        <v>2.2499999999999999E-2</v>
      </c>
      <c r="I22" s="3">
        <f t="shared" ref="I22:I36" si="7">MIN(G22,1)*MIN(H22,1)</f>
        <v>8.0999999999999996E-3</v>
      </c>
    </row>
    <row r="23" spans="2:9" x14ac:dyDescent="0.2">
      <c r="F23" s="1">
        <v>0.5</v>
      </c>
      <c r="G23" s="2">
        <f t="shared" si="5"/>
        <v>0.36</v>
      </c>
      <c r="H23" s="2">
        <f t="shared" si="6"/>
        <v>6.25E-2</v>
      </c>
      <c r="I23" s="3">
        <f t="shared" si="7"/>
        <v>2.2499999999999999E-2</v>
      </c>
    </row>
    <row r="24" spans="2:9" x14ac:dyDescent="0.2">
      <c r="F24" s="1">
        <v>0.7</v>
      </c>
      <c r="G24" s="2">
        <f t="shared" si="5"/>
        <v>0.36</v>
      </c>
      <c r="H24" s="2">
        <f t="shared" si="6"/>
        <v>0.12249999999999998</v>
      </c>
      <c r="I24" s="3">
        <f t="shared" si="7"/>
        <v>4.4099999999999993E-2</v>
      </c>
    </row>
    <row r="25" spans="2:9" x14ac:dyDescent="0.2">
      <c r="F25" s="1">
        <v>0.9</v>
      </c>
      <c r="G25" s="2">
        <f t="shared" si="5"/>
        <v>0.36</v>
      </c>
      <c r="H25" s="2">
        <f t="shared" si="6"/>
        <v>0.20250000000000001</v>
      </c>
      <c r="I25" s="3">
        <f t="shared" si="7"/>
        <v>7.2900000000000006E-2</v>
      </c>
    </row>
    <row r="26" spans="2:9" x14ac:dyDescent="0.2">
      <c r="F26" s="1">
        <v>1.1000000000000001</v>
      </c>
      <c r="G26" s="2">
        <f t="shared" si="5"/>
        <v>0.36</v>
      </c>
      <c r="H26" s="2">
        <f t="shared" si="6"/>
        <v>0.30250000000000005</v>
      </c>
      <c r="I26" s="3">
        <f t="shared" si="7"/>
        <v>0.10890000000000001</v>
      </c>
    </row>
    <row r="27" spans="2:9" x14ac:dyDescent="0.2">
      <c r="F27" s="1">
        <v>1.3</v>
      </c>
      <c r="G27" s="2">
        <f t="shared" si="5"/>
        <v>0.36</v>
      </c>
      <c r="H27" s="2">
        <f t="shared" si="6"/>
        <v>0.42250000000000004</v>
      </c>
      <c r="I27" s="3">
        <f t="shared" si="7"/>
        <v>0.15210000000000001</v>
      </c>
    </row>
    <row r="28" spans="2:9" x14ac:dyDescent="0.2">
      <c r="F28" s="1">
        <v>1.5</v>
      </c>
      <c r="G28" s="2">
        <f t="shared" si="5"/>
        <v>0.36</v>
      </c>
      <c r="H28" s="2">
        <f t="shared" si="6"/>
        <v>0.5625</v>
      </c>
      <c r="I28" s="3">
        <f t="shared" si="7"/>
        <v>0.20249999999999999</v>
      </c>
    </row>
    <row r="29" spans="2:9" x14ac:dyDescent="0.2">
      <c r="F29" s="1">
        <v>1.7</v>
      </c>
      <c r="G29" s="2">
        <f t="shared" si="5"/>
        <v>0.34602076124567477</v>
      </c>
      <c r="H29" s="2">
        <f t="shared" si="6"/>
        <v>0.72249999999999992</v>
      </c>
      <c r="I29" s="3">
        <f t="shared" si="7"/>
        <v>0.25</v>
      </c>
    </row>
    <row r="30" spans="2:9" x14ac:dyDescent="0.2">
      <c r="F30" s="1">
        <v>1.9</v>
      </c>
      <c r="G30" s="2">
        <f t="shared" si="5"/>
        <v>0.27700831024930744</v>
      </c>
      <c r="H30" s="2">
        <f t="shared" si="6"/>
        <v>0.90249999999999997</v>
      </c>
      <c r="I30" s="3">
        <f t="shared" si="7"/>
        <v>0.24999999999999997</v>
      </c>
    </row>
    <row r="31" spans="2:9" x14ac:dyDescent="0.2">
      <c r="F31" s="1">
        <v>2.1</v>
      </c>
      <c r="G31" s="2">
        <f t="shared" si="5"/>
        <v>0.22675736961451246</v>
      </c>
      <c r="H31" s="2">
        <f t="shared" si="6"/>
        <v>1</v>
      </c>
      <c r="I31" s="3">
        <f t="shared" si="7"/>
        <v>0.22675736961451246</v>
      </c>
    </row>
    <row r="32" spans="2:9" x14ac:dyDescent="0.2">
      <c r="F32" s="1">
        <v>2.2999999999999998</v>
      </c>
      <c r="G32" s="2">
        <f t="shared" si="5"/>
        <v>0.18903591682419663</v>
      </c>
      <c r="H32" s="2">
        <f t="shared" si="6"/>
        <v>1</v>
      </c>
      <c r="I32" s="3">
        <f t="shared" si="7"/>
        <v>0.18903591682419663</v>
      </c>
    </row>
    <row r="33" spans="6:9" x14ac:dyDescent="0.2">
      <c r="F33" s="1">
        <v>2.5</v>
      </c>
      <c r="G33" s="2">
        <f t="shared" si="5"/>
        <v>0.16000000000000003</v>
      </c>
      <c r="H33" s="2">
        <f t="shared" si="6"/>
        <v>1</v>
      </c>
      <c r="I33" s="3">
        <f t="shared" ref="I33:I35" si="8">MIN(G33,1)*MIN(H33,1)</f>
        <v>0.16000000000000003</v>
      </c>
    </row>
    <row r="34" spans="6:9" x14ac:dyDescent="0.2">
      <c r="F34" s="1">
        <v>2.7</v>
      </c>
      <c r="G34" s="2">
        <f t="shared" si="5"/>
        <v>0.1371742112482853</v>
      </c>
      <c r="H34" s="2">
        <f t="shared" si="6"/>
        <v>1</v>
      </c>
      <c r="I34" s="3">
        <f t="shared" si="8"/>
        <v>0.1371742112482853</v>
      </c>
    </row>
    <row r="35" spans="6:9" x14ac:dyDescent="0.2">
      <c r="F35" s="1">
        <v>2.9</v>
      </c>
      <c r="G35" s="2">
        <f t="shared" si="5"/>
        <v>0.11890606420927469</v>
      </c>
      <c r="H35" s="2">
        <f t="shared" si="6"/>
        <v>1</v>
      </c>
      <c r="I35" s="3">
        <f t="shared" si="8"/>
        <v>0.11890606420927469</v>
      </c>
    </row>
    <row r="36" spans="6:9" x14ac:dyDescent="0.2">
      <c r="G36" s="2"/>
      <c r="H36" s="2"/>
      <c r="I36" s="3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2022-01-13T12:29:17Z</dcterms:created>
  <dcterms:modified xsi:type="dcterms:W3CDTF">2024-08-19T13:33:08Z</dcterms:modified>
</cp:coreProperties>
</file>