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Optik\Calculus\Practice\"/>
    </mc:Choice>
  </mc:AlternateContent>
  <xr:revisionPtr revIDLastSave="0" documentId="13_ncr:1_{8CA54C1D-E34F-4FF2-A010-2D753B9689D9}" xr6:coauthVersionLast="47" xr6:coauthVersionMax="47" xr10:uidLastSave="{00000000-0000-0000-0000-000000000000}"/>
  <bookViews>
    <workbookView xWindow="-103" yWindow="-103" windowWidth="33120" windowHeight="18000" activeTab="1" xr2:uid="{BE18A868-4BB2-4178-B75B-03287E0C7AFF}"/>
  </bookViews>
  <sheets>
    <sheet name="RELI" sheetId="1" r:id="rId1"/>
    <sheet name="Fresnel" sheetId="2" r:id="rId2"/>
    <sheet name="Tabelle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8" i="1" l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I12" i="1"/>
  <c r="F12" i="1"/>
  <c r="C12" i="1"/>
  <c r="C14" i="1" s="1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6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</calcChain>
</file>

<file path=xl/sharedStrings.xml><?xml version="1.0" encoding="utf-8"?>
<sst xmlns="http://schemas.openxmlformats.org/spreadsheetml/2006/main" count="42" uniqueCount="20">
  <si>
    <t>Universal Plot</t>
  </si>
  <si>
    <t>File : C:\Optik\Calculus\Theory\TIR_cone.zmx</t>
  </si>
  <si>
    <t xml:space="preserve">Title: </t>
  </si>
  <si>
    <t>Date : 08.10.2024</t>
  </si>
  <si>
    <t>Independent variable X : Y Field 2</t>
  </si>
  <si>
    <t>Dependent variable Y   : Merit Function</t>
  </si>
  <si>
    <t xml:space="preserve">               X</t>
  </si>
  <si>
    <t>GaAs</t>
  </si>
  <si>
    <t>N-BK7</t>
  </si>
  <si>
    <t>N-SF57</t>
  </si>
  <si>
    <t>n</t>
  </si>
  <si>
    <t>Result</t>
  </si>
  <si>
    <t>perpendicular</t>
  </si>
  <si>
    <t>Lambert</t>
  </si>
  <si>
    <t>RELI</t>
  </si>
  <si>
    <t>T</t>
  </si>
  <si>
    <t>Absolute</t>
  </si>
  <si>
    <t>transmission</t>
  </si>
  <si>
    <t>interface</t>
  </si>
  <si>
    <t>Lighttools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</si>
</sst>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\°"/>
    <numFmt numFmtId="165" formatCode="0.00\ "/>
    <numFmt numFmtId="166" formatCode="0.0\ "/>
    <numFmt numFmtId="167" formatCode="0.0"/>
    <numFmt numFmtId="171" formatCode="0.0000"/>
  </numFmts>
  <fonts count="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9" fontId="0" fillId="0" borderId="0" xfId="1" applyFont="1" applyAlignment="1">
      <alignment horizontal="center"/>
    </xf>
    <xf numFmtId="165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1" fontId="0" fillId="0" borderId="0" xfId="0" applyNumberFormat="1" applyAlignment="1">
      <alignment horizontal="center"/>
    </xf>
    <xf numFmtId="171" fontId="0" fillId="0" borderId="0" xfId="0" applyNumberFormat="1" applyAlignment="1">
      <alignment horizontal="center"/>
    </xf>
  </cellXfs>
  <cellStyles count="2">
    <cellStyle name="Prozent" xfId="1" builtinId="5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RELI!$B$11</c:f>
              <c:strCache>
                <c:ptCount val="1"/>
                <c:pt idx="0">
                  <c:v>GaAs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RELI!$A$14:$A$38</c:f>
              <c:numCache>
                <c:formatCode>0\°</c:formatCode>
                <c:ptCount val="25"/>
                <c:pt idx="0">
                  <c:v>1</c:v>
                </c:pt>
                <c:pt idx="1">
                  <c:v>1.6666669999999999</c:v>
                </c:pt>
                <c:pt idx="2">
                  <c:v>2.3333330000000001</c:v>
                </c:pt>
                <c:pt idx="3">
                  <c:v>3</c:v>
                </c:pt>
                <c:pt idx="4">
                  <c:v>3.6666669999999999</c:v>
                </c:pt>
                <c:pt idx="5">
                  <c:v>4.3333329999999997</c:v>
                </c:pt>
                <c:pt idx="6">
                  <c:v>5</c:v>
                </c:pt>
                <c:pt idx="7">
                  <c:v>5.6666670000000003</c:v>
                </c:pt>
                <c:pt idx="8">
                  <c:v>6.3333329999999997</c:v>
                </c:pt>
                <c:pt idx="9">
                  <c:v>7</c:v>
                </c:pt>
                <c:pt idx="10">
                  <c:v>7.6666670000000003</c:v>
                </c:pt>
                <c:pt idx="11">
                  <c:v>8.3333329999999997</c:v>
                </c:pt>
                <c:pt idx="12">
                  <c:v>9</c:v>
                </c:pt>
                <c:pt idx="13">
                  <c:v>9.6666670000000003</c:v>
                </c:pt>
                <c:pt idx="14">
                  <c:v>10.33333</c:v>
                </c:pt>
                <c:pt idx="15">
                  <c:v>11</c:v>
                </c:pt>
                <c:pt idx="16">
                  <c:v>11.66667</c:v>
                </c:pt>
                <c:pt idx="17">
                  <c:v>12.33333</c:v>
                </c:pt>
                <c:pt idx="18">
                  <c:v>13</c:v>
                </c:pt>
                <c:pt idx="19">
                  <c:v>13.66667</c:v>
                </c:pt>
                <c:pt idx="20">
                  <c:v>14.33333</c:v>
                </c:pt>
                <c:pt idx="21">
                  <c:v>15</c:v>
                </c:pt>
                <c:pt idx="22">
                  <c:v>15.66667</c:v>
                </c:pt>
                <c:pt idx="23">
                  <c:v>16.33333</c:v>
                </c:pt>
                <c:pt idx="24">
                  <c:v>17</c:v>
                </c:pt>
              </c:numCache>
            </c:numRef>
          </c:xVal>
          <c:yVal>
            <c:numRef>
              <c:f>RELI!$C$14:$C$38</c:f>
              <c:numCache>
                <c:formatCode>0%</c:formatCode>
                <c:ptCount val="25"/>
                <c:pt idx="0">
                  <c:v>0.70616210343066832</c:v>
                </c:pt>
                <c:pt idx="1">
                  <c:v>0.697703363857894</c:v>
                </c:pt>
                <c:pt idx="2">
                  <c:v>0.68511645736463211</c:v>
                </c:pt>
                <c:pt idx="3">
                  <c:v>0.66852252879351859</c:v>
                </c:pt>
                <c:pt idx="4">
                  <c:v>0.64808274912944563</c:v>
                </c:pt>
                <c:pt idx="5">
                  <c:v>0.62399760455564912</c:v>
                </c:pt>
                <c:pt idx="6">
                  <c:v>0.59650661207614386</c:v>
                </c:pt>
                <c:pt idx="7">
                  <c:v>0.56588775076059383</c:v>
                </c:pt>
                <c:pt idx="8">
                  <c:v>0.53245632423405254</c:v>
                </c:pt>
                <c:pt idx="9">
                  <c:v>0.49656488958257217</c:v>
                </c:pt>
                <c:pt idx="10">
                  <c:v>0.45860140889903145</c:v>
                </c:pt>
                <c:pt idx="11">
                  <c:v>0.4189891781887447</c:v>
                </c:pt>
                <c:pt idx="12">
                  <c:v>0.37818497891529035</c:v>
                </c:pt>
                <c:pt idx="13">
                  <c:v>0.33667822486781568</c:v>
                </c:pt>
                <c:pt idx="14">
                  <c:v>0.294989824650778</c:v>
                </c:pt>
                <c:pt idx="15">
                  <c:v>0.25367040432416388</c:v>
                </c:pt>
                <c:pt idx="16">
                  <c:v>0.21329931208201194</c:v>
                </c:pt>
                <c:pt idx="17">
                  <c:v>0.17448269870385044</c:v>
                </c:pt>
                <c:pt idx="18">
                  <c:v>0.13785223785565473</c:v>
                </c:pt>
                <c:pt idx="19">
                  <c:v>0.10406341982445858</c:v>
                </c:pt>
                <c:pt idx="20">
                  <c:v>7.3793489781008428E-2</c:v>
                </c:pt>
                <c:pt idx="21">
                  <c:v>4.7740146752404317E-2</c:v>
                </c:pt>
                <c:pt idx="22">
                  <c:v>2.6619254382702583E-2</c:v>
                </c:pt>
                <c:pt idx="23">
                  <c:v>1.1163255527991694E-2</c:v>
                </c:pt>
                <c:pt idx="24">
                  <c:v>2.1190465340948056E-3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278-403A-A2BB-34EB799D192A}"/>
            </c:ext>
          </c:extLst>
        </c:ser>
        <c:ser>
          <c:idx val="1"/>
          <c:order val="1"/>
          <c:tx>
            <c:strRef>
              <c:f>RELI!$E$11</c:f>
              <c:strCache>
                <c:ptCount val="1"/>
                <c:pt idx="0">
                  <c:v>N-BK7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RELI!$D$14:$D$38</c:f>
              <c:numCache>
                <c:formatCode>0\°</c:formatCode>
                <c:ptCount val="25"/>
                <c:pt idx="0">
                  <c:v>1</c:v>
                </c:pt>
                <c:pt idx="1">
                  <c:v>1.6666669999999999</c:v>
                </c:pt>
                <c:pt idx="2">
                  <c:v>2.3333330000000001</c:v>
                </c:pt>
                <c:pt idx="3">
                  <c:v>3</c:v>
                </c:pt>
                <c:pt idx="4">
                  <c:v>3.6666669999999999</c:v>
                </c:pt>
                <c:pt idx="5">
                  <c:v>4.3333329999999997</c:v>
                </c:pt>
                <c:pt idx="6">
                  <c:v>5</c:v>
                </c:pt>
                <c:pt idx="7">
                  <c:v>5.6666670000000003</c:v>
                </c:pt>
                <c:pt idx="8">
                  <c:v>6.3333329999999997</c:v>
                </c:pt>
                <c:pt idx="9">
                  <c:v>7</c:v>
                </c:pt>
                <c:pt idx="10">
                  <c:v>7.6666670000000003</c:v>
                </c:pt>
                <c:pt idx="11">
                  <c:v>8.3333329999999997</c:v>
                </c:pt>
                <c:pt idx="12">
                  <c:v>9</c:v>
                </c:pt>
                <c:pt idx="13">
                  <c:v>9.6666670000000003</c:v>
                </c:pt>
                <c:pt idx="14">
                  <c:v>10.33333</c:v>
                </c:pt>
                <c:pt idx="15">
                  <c:v>11</c:v>
                </c:pt>
                <c:pt idx="16">
                  <c:v>11.66667</c:v>
                </c:pt>
                <c:pt idx="17">
                  <c:v>12.33333</c:v>
                </c:pt>
                <c:pt idx="18">
                  <c:v>13</c:v>
                </c:pt>
                <c:pt idx="19">
                  <c:v>13.66667</c:v>
                </c:pt>
                <c:pt idx="20">
                  <c:v>14.33333</c:v>
                </c:pt>
                <c:pt idx="21">
                  <c:v>15</c:v>
                </c:pt>
                <c:pt idx="22">
                  <c:v>15.66667</c:v>
                </c:pt>
                <c:pt idx="23">
                  <c:v>16.33333</c:v>
                </c:pt>
                <c:pt idx="24">
                  <c:v>17</c:v>
                </c:pt>
              </c:numCache>
            </c:numRef>
          </c:xVal>
          <c:yVal>
            <c:numRef>
              <c:f>RELI!$F$14:$F$38</c:f>
              <c:numCache>
                <c:formatCode>0%</c:formatCode>
                <c:ptCount val="25"/>
                <c:pt idx="0">
                  <c:v>0.95654734030923128</c:v>
                </c:pt>
                <c:pt idx="1">
                  <c:v>0.95426031663533828</c:v>
                </c:pt>
                <c:pt idx="2">
                  <c:v>0.95083634229724512</c:v>
                </c:pt>
                <c:pt idx="3">
                  <c:v>0.94628355889616944</c:v>
                </c:pt>
                <c:pt idx="4">
                  <c:v>0.94061250262192297</c:v>
                </c:pt>
                <c:pt idx="5">
                  <c:v>0.93383639160354182</c:v>
                </c:pt>
                <c:pt idx="6">
                  <c:v>0.92597122169283064</c:v>
                </c:pt>
                <c:pt idx="7">
                  <c:v>0.91703528754664398</c:v>
                </c:pt>
                <c:pt idx="8">
                  <c:v>0.90704946997751712</c:v>
                </c:pt>
                <c:pt idx="9">
                  <c:v>0.89603704438657916</c:v>
                </c:pt>
                <c:pt idx="10">
                  <c:v>0.88402396811418371</c:v>
                </c:pt>
                <c:pt idx="11">
                  <c:v>0.87103820995510295</c:v>
                </c:pt>
                <c:pt idx="12">
                  <c:v>0.85711032485979033</c:v>
                </c:pt>
                <c:pt idx="13">
                  <c:v>0.84227287923311733</c:v>
                </c:pt>
                <c:pt idx="14">
                  <c:v>0.826560642501462</c:v>
                </c:pt>
                <c:pt idx="15">
                  <c:v>0.81001049132916447</c:v>
                </c:pt>
                <c:pt idx="16">
                  <c:v>0.79266131383498317</c:v>
                </c:pt>
                <c:pt idx="17">
                  <c:v>0.77455400959209553</c:v>
                </c:pt>
                <c:pt idx="18">
                  <c:v>0.75573101071037851</c:v>
                </c:pt>
                <c:pt idx="19">
                  <c:v>0.73623676075412769</c:v>
                </c:pt>
                <c:pt idx="20">
                  <c:v>0.71611714004079485</c:v>
                </c:pt>
                <c:pt idx="21">
                  <c:v>0.69541965720807541</c:v>
                </c:pt>
                <c:pt idx="22">
                  <c:v>0.67419316186327694</c:v>
                </c:pt>
                <c:pt idx="23">
                  <c:v>0.65248803615040685</c:v>
                </c:pt>
                <c:pt idx="24">
                  <c:v>0.63035552426536656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278-403A-A2BB-34EB799D192A}"/>
            </c:ext>
          </c:extLst>
        </c:ser>
        <c:ser>
          <c:idx val="2"/>
          <c:order val="2"/>
          <c:tx>
            <c:strRef>
              <c:f>RELI!$H$11</c:f>
              <c:strCache>
                <c:ptCount val="1"/>
                <c:pt idx="0">
                  <c:v>N-SF57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RELI!$G$14:$G$38</c:f>
              <c:numCache>
                <c:formatCode>0\°</c:formatCode>
                <c:ptCount val="25"/>
                <c:pt idx="0">
                  <c:v>1</c:v>
                </c:pt>
                <c:pt idx="1">
                  <c:v>1.6666669999999999</c:v>
                </c:pt>
                <c:pt idx="2">
                  <c:v>2.3333330000000001</c:v>
                </c:pt>
                <c:pt idx="3">
                  <c:v>3</c:v>
                </c:pt>
                <c:pt idx="4">
                  <c:v>3.6666669999999999</c:v>
                </c:pt>
                <c:pt idx="5">
                  <c:v>4.3333329999999997</c:v>
                </c:pt>
                <c:pt idx="6">
                  <c:v>5</c:v>
                </c:pt>
                <c:pt idx="7">
                  <c:v>5.6666670000000003</c:v>
                </c:pt>
                <c:pt idx="8">
                  <c:v>6.3333329999999997</c:v>
                </c:pt>
                <c:pt idx="9">
                  <c:v>7</c:v>
                </c:pt>
                <c:pt idx="10">
                  <c:v>7.6666670000000003</c:v>
                </c:pt>
                <c:pt idx="11">
                  <c:v>8.3333329999999997</c:v>
                </c:pt>
                <c:pt idx="12">
                  <c:v>9</c:v>
                </c:pt>
                <c:pt idx="13">
                  <c:v>9.6666670000000003</c:v>
                </c:pt>
                <c:pt idx="14">
                  <c:v>10.33333</c:v>
                </c:pt>
                <c:pt idx="15">
                  <c:v>11</c:v>
                </c:pt>
                <c:pt idx="16">
                  <c:v>11.66667</c:v>
                </c:pt>
                <c:pt idx="17">
                  <c:v>12.33333</c:v>
                </c:pt>
                <c:pt idx="18">
                  <c:v>13</c:v>
                </c:pt>
                <c:pt idx="19">
                  <c:v>13.66667</c:v>
                </c:pt>
                <c:pt idx="20">
                  <c:v>14.33333</c:v>
                </c:pt>
                <c:pt idx="21">
                  <c:v>15</c:v>
                </c:pt>
                <c:pt idx="22">
                  <c:v>15.66667</c:v>
                </c:pt>
                <c:pt idx="23">
                  <c:v>16.33333</c:v>
                </c:pt>
                <c:pt idx="24">
                  <c:v>17</c:v>
                </c:pt>
              </c:numCache>
            </c:numRef>
          </c:xVal>
          <c:yVal>
            <c:numRef>
              <c:f>RELI!$I$14:$I$38</c:f>
              <c:numCache>
                <c:formatCode>0%</c:formatCode>
                <c:ptCount val="25"/>
                <c:pt idx="0">
                  <c:v>0.90977287107643967</c:v>
                </c:pt>
                <c:pt idx="1">
                  <c:v>0.90664685590585758</c:v>
                </c:pt>
                <c:pt idx="2">
                  <c:v>0.90197004770742462</c:v>
                </c:pt>
                <c:pt idx="3">
                  <c:v>0.89575703102733839</c:v>
                </c:pt>
                <c:pt idx="4">
                  <c:v>0.88802722154272407</c:v>
                </c:pt>
                <c:pt idx="5">
                  <c:v>0.87880477490822095</c:v>
                </c:pt>
                <c:pt idx="6">
                  <c:v>0.86811867790939645</c:v>
                </c:pt>
                <c:pt idx="7">
                  <c:v>0.85600238384909089</c:v>
                </c:pt>
                <c:pt idx="8">
                  <c:v>0.84249408600765863</c:v>
                </c:pt>
                <c:pt idx="9">
                  <c:v>0.82763635302931315</c:v>
                </c:pt>
                <c:pt idx="10">
                  <c:v>0.81147603776871391</c:v>
                </c:pt>
                <c:pt idx="11">
                  <c:v>0.79406464190461989</c:v>
                </c:pt>
                <c:pt idx="12">
                  <c:v>0.77545731325234035</c:v>
                </c:pt>
                <c:pt idx="13">
                  <c:v>0.7557134838376296</c:v>
                </c:pt>
                <c:pt idx="14">
                  <c:v>0.73489659643644611</c:v>
                </c:pt>
                <c:pt idx="15">
                  <c:v>0.71307355765447056</c:v>
                </c:pt>
                <c:pt idx="16">
                  <c:v>0.69031492023393271</c:v>
                </c:pt>
                <c:pt idx="17">
                  <c:v>0.6666948830536118</c:v>
                </c:pt>
                <c:pt idx="18">
                  <c:v>0.64229047074811263</c:v>
                </c:pt>
                <c:pt idx="19">
                  <c:v>0.61718208062834856</c:v>
                </c:pt>
                <c:pt idx="20">
                  <c:v>0.59145293576105817</c:v>
                </c:pt>
                <c:pt idx="21">
                  <c:v>0.56518881150856493</c:v>
                </c:pt>
                <c:pt idx="22">
                  <c:v>0.53847803552877671</c:v>
                </c:pt>
                <c:pt idx="23">
                  <c:v>0.51141112316153114</c:v>
                </c:pt>
                <c:pt idx="24">
                  <c:v>0.48408068627518158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4278-403A-A2BB-34EB799D19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81384991"/>
        <c:axId val="981386431"/>
      </c:scatterChart>
      <c:valAx>
        <c:axId val="98138499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CH"/>
                  <a:t>AOI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\°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981386431"/>
        <c:crosses val="autoZero"/>
        <c:crossBetween val="midCat"/>
      </c:valAx>
      <c:valAx>
        <c:axId val="981386431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CH"/>
                  <a:t>Transmission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98138499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6282901363956203E-2"/>
          <c:y val="6.4061226313778002E-2"/>
          <c:w val="0.85651334642758981"/>
          <c:h val="0.79816878460823526"/>
        </c:manualLayout>
      </c:layout>
      <c:scatterChart>
        <c:scatterStyle val="lineMarker"/>
        <c:varyColors val="0"/>
        <c:ser>
          <c:idx val="0"/>
          <c:order val="0"/>
          <c:tx>
            <c:strRef>
              <c:f>Fresnel!$C$5</c:f>
              <c:strCache>
                <c:ptCount val="1"/>
                <c:pt idx="0">
                  <c:v>perpendicular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Fresnel!$B$6:$B$24</c:f>
              <c:numCache>
                <c:formatCode>General</c:formatCode>
                <c:ptCount val="19"/>
                <c:pt idx="0" formatCode="0.0">
                  <c:v>1.4</c:v>
                </c:pt>
                <c:pt idx="1">
                  <c:v>1.5</c:v>
                </c:pt>
                <c:pt idx="2">
                  <c:v>1.6</c:v>
                </c:pt>
                <c:pt idx="3">
                  <c:v>1.7</c:v>
                </c:pt>
                <c:pt idx="4">
                  <c:v>1.8</c:v>
                </c:pt>
                <c:pt idx="5">
                  <c:v>1.9</c:v>
                </c:pt>
                <c:pt idx="6">
                  <c:v>2</c:v>
                </c:pt>
                <c:pt idx="7">
                  <c:v>2.1</c:v>
                </c:pt>
                <c:pt idx="8">
                  <c:v>2.2000000000000002</c:v>
                </c:pt>
                <c:pt idx="9">
                  <c:v>2.2999999999999998</c:v>
                </c:pt>
                <c:pt idx="10">
                  <c:v>2.4</c:v>
                </c:pt>
                <c:pt idx="11">
                  <c:v>2.5</c:v>
                </c:pt>
                <c:pt idx="12">
                  <c:v>2.6</c:v>
                </c:pt>
                <c:pt idx="13">
                  <c:v>2.7</c:v>
                </c:pt>
                <c:pt idx="14">
                  <c:v>2.8</c:v>
                </c:pt>
                <c:pt idx="15">
                  <c:v>2.9</c:v>
                </c:pt>
                <c:pt idx="16">
                  <c:v>3</c:v>
                </c:pt>
                <c:pt idx="17">
                  <c:v>3.1</c:v>
                </c:pt>
                <c:pt idx="18">
                  <c:v>3.2</c:v>
                </c:pt>
              </c:numCache>
            </c:numRef>
          </c:xVal>
          <c:yVal>
            <c:numRef>
              <c:f>Fresnel!$C$6:$C$24</c:f>
              <c:numCache>
                <c:formatCode>0%</c:formatCode>
                <c:ptCount val="19"/>
                <c:pt idx="0">
                  <c:v>0.97222222222222221</c:v>
                </c:pt>
                <c:pt idx="1">
                  <c:v>0.96</c:v>
                </c:pt>
                <c:pt idx="2">
                  <c:v>0.94674556213017746</c:v>
                </c:pt>
                <c:pt idx="3">
                  <c:v>0.9327846364883402</c:v>
                </c:pt>
                <c:pt idx="4">
                  <c:v>0.91836734693877553</c:v>
                </c:pt>
                <c:pt idx="5">
                  <c:v>0.90368608799048755</c:v>
                </c:pt>
                <c:pt idx="6">
                  <c:v>0.88888888888888884</c:v>
                </c:pt>
                <c:pt idx="7">
                  <c:v>0.87408949011446413</c:v>
                </c:pt>
                <c:pt idx="8">
                  <c:v>0.859375</c:v>
                </c:pt>
                <c:pt idx="9">
                  <c:v>0.84481175390266305</c:v>
                </c:pt>
                <c:pt idx="10">
                  <c:v>0.83044982698961944</c:v>
                </c:pt>
                <c:pt idx="11">
                  <c:v>0.81632653061224492</c:v>
                </c:pt>
                <c:pt idx="12">
                  <c:v>0.80246913580246915</c:v>
                </c:pt>
                <c:pt idx="13">
                  <c:v>0.78889700511322136</c:v>
                </c:pt>
                <c:pt idx="14">
                  <c:v>0.77562326869806097</c:v>
                </c:pt>
                <c:pt idx="15">
                  <c:v>0.76265614727153186</c:v>
                </c:pt>
                <c:pt idx="16">
                  <c:v>0.75</c:v>
                </c:pt>
                <c:pt idx="17">
                  <c:v>0.73765615704937537</c:v>
                </c:pt>
                <c:pt idx="18">
                  <c:v>0.7256235827664399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2EF-4C39-8EFD-61EF599A0876}"/>
            </c:ext>
          </c:extLst>
        </c:ser>
        <c:ser>
          <c:idx val="1"/>
          <c:order val="1"/>
          <c:tx>
            <c:strRef>
              <c:f>Fresnel!$G$5</c:f>
              <c:strCache>
                <c:ptCount val="1"/>
                <c:pt idx="0">
                  <c:v>Lambert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Fresnel!$E$6:$E$21</c:f>
              <c:numCache>
                <c:formatCode>0.00\ </c:formatCode>
                <c:ptCount val="16"/>
                <c:pt idx="0" formatCode="0.0\ ">
                  <c:v>1.4</c:v>
                </c:pt>
                <c:pt idx="1">
                  <c:v>1.5066666666666666</c:v>
                </c:pt>
                <c:pt idx="2">
                  <c:v>1.6133333333333333</c:v>
                </c:pt>
                <c:pt idx="3">
                  <c:v>1.72</c:v>
                </c:pt>
                <c:pt idx="4">
                  <c:v>1.8266666666666667</c:v>
                </c:pt>
                <c:pt idx="5">
                  <c:v>1.9333333333333331</c:v>
                </c:pt>
                <c:pt idx="6">
                  <c:v>2.04</c:v>
                </c:pt>
                <c:pt idx="7">
                  <c:v>2.1466666666666665</c:v>
                </c:pt>
                <c:pt idx="8">
                  <c:v>2.2533333333333334</c:v>
                </c:pt>
                <c:pt idx="9">
                  <c:v>2.36</c:v>
                </c:pt>
                <c:pt idx="10">
                  <c:v>2.4666666666666668</c:v>
                </c:pt>
                <c:pt idx="11">
                  <c:v>2.5733333333333333</c:v>
                </c:pt>
                <c:pt idx="12">
                  <c:v>2.68</c:v>
                </c:pt>
                <c:pt idx="13">
                  <c:v>2.7866666666666666</c:v>
                </c:pt>
                <c:pt idx="14">
                  <c:v>2.8933333333333335</c:v>
                </c:pt>
                <c:pt idx="15">
                  <c:v>3</c:v>
                </c:pt>
              </c:numCache>
            </c:numRef>
          </c:xVal>
          <c:yVal>
            <c:numRef>
              <c:f>Fresnel!$G$6:$G$21</c:f>
              <c:numCache>
                <c:formatCode>0%</c:formatCode>
                <c:ptCount val="16"/>
                <c:pt idx="0">
                  <c:v>0.50990600748784853</c:v>
                </c:pt>
                <c:pt idx="1">
                  <c:v>0.44027879179753238</c:v>
                </c:pt>
                <c:pt idx="2">
                  <c:v>0.38399424704404289</c:v>
                </c:pt>
                <c:pt idx="3">
                  <c:v>0.33784681928683596</c:v>
                </c:pt>
                <c:pt idx="4">
                  <c:v>0.29954951107024091</c:v>
                </c:pt>
                <c:pt idx="5">
                  <c:v>0.26741089712466992</c:v>
                </c:pt>
                <c:pt idx="6">
                  <c:v>0.24017224262426101</c:v>
                </c:pt>
                <c:pt idx="7">
                  <c:v>0.2169065783906115</c:v>
                </c:pt>
                <c:pt idx="8">
                  <c:v>0.19685923351129375</c:v>
                </c:pt>
                <c:pt idx="9">
                  <c:v>0.17946896478095456</c:v>
                </c:pt>
                <c:pt idx="10">
                  <c:v>0.16428025784355252</c:v>
                </c:pt>
                <c:pt idx="11">
                  <c:v>0.15094569244835868</c:v>
                </c:pt>
                <c:pt idx="12">
                  <c:v>0.1391691027458247</c:v>
                </c:pt>
                <c:pt idx="13">
                  <c:v>0.12871591232563639</c:v>
                </c:pt>
                <c:pt idx="14">
                  <c:v>0.11940126190464991</c:v>
                </c:pt>
                <c:pt idx="15">
                  <c:v>0.11106323213351303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2EF-4C39-8EFD-61EF599A08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86522832"/>
        <c:axId val="886522352"/>
      </c:scatterChart>
      <c:valAx>
        <c:axId val="886522832"/>
        <c:scaling>
          <c:orientation val="minMax"/>
          <c:min val="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86522352"/>
        <c:crosses val="autoZero"/>
        <c:crossBetween val="midCat"/>
      </c:valAx>
      <c:valAx>
        <c:axId val="886522352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CH"/>
                  <a:t>Transmission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8652283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0492611632257305"/>
          <c:y val="0.46707148827827638"/>
          <c:w val="0.13612652177079468"/>
          <c:h val="0.1264286799999419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514350</xdr:colOff>
      <xdr:row>3</xdr:row>
      <xdr:rowOff>168729</xdr:rowOff>
    </xdr:from>
    <xdr:to>
      <xdr:col>23</xdr:col>
      <xdr:colOff>125186</xdr:colOff>
      <xdr:row>32</xdr:row>
      <xdr:rowOff>157842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2EA711E1-B3AB-7E02-074D-32D272F0732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296634</xdr:colOff>
      <xdr:row>1</xdr:row>
      <xdr:rowOff>179615</xdr:rowOff>
    </xdr:from>
    <xdr:to>
      <xdr:col>21</xdr:col>
      <xdr:colOff>723899</xdr:colOff>
      <xdr:row>28</xdr:row>
      <xdr:rowOff>5443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4EADF302-CA7D-4617-25A1-4C662E752F8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AC68F1-66DC-466F-BDBE-96F41572B5D7}">
  <dimension ref="A1:I39"/>
  <sheetViews>
    <sheetView workbookViewId="0">
      <selection activeCell="E23" sqref="E23"/>
    </sheetView>
  </sheetViews>
  <sheetFormatPr baseColWidth="10" defaultRowHeight="14.6" x14ac:dyDescent="0.4"/>
  <cols>
    <col min="3" max="3" width="13.765625" customWidth="1"/>
  </cols>
  <sheetData>
    <row r="1" spans="1:9" x14ac:dyDescent="0.4">
      <c r="A1" t="s">
        <v>0</v>
      </c>
      <c r="D1" t="s">
        <v>0</v>
      </c>
      <c r="G1" t="s">
        <v>0</v>
      </c>
    </row>
    <row r="3" spans="1:9" x14ac:dyDescent="0.4">
      <c r="A3" t="s">
        <v>1</v>
      </c>
      <c r="D3" t="s">
        <v>1</v>
      </c>
      <c r="G3" t="s">
        <v>1</v>
      </c>
    </row>
    <row r="4" spans="1:9" x14ac:dyDescent="0.4">
      <c r="A4" t="s">
        <v>2</v>
      </c>
      <c r="D4" t="s">
        <v>2</v>
      </c>
      <c r="G4" t="s">
        <v>2</v>
      </c>
    </row>
    <row r="5" spans="1:9" x14ac:dyDescent="0.4">
      <c r="A5" t="s">
        <v>3</v>
      </c>
      <c r="D5" t="s">
        <v>3</v>
      </c>
      <c r="G5" t="s">
        <v>3</v>
      </c>
    </row>
    <row r="8" spans="1:9" x14ac:dyDescent="0.4">
      <c r="A8" t="s">
        <v>4</v>
      </c>
      <c r="D8" t="s">
        <v>4</v>
      </c>
      <c r="G8" t="s">
        <v>4</v>
      </c>
    </row>
    <row r="9" spans="1:9" x14ac:dyDescent="0.4">
      <c r="A9" t="s">
        <v>5</v>
      </c>
      <c r="D9" t="s">
        <v>5</v>
      </c>
      <c r="G9" t="s">
        <v>5</v>
      </c>
    </row>
    <row r="11" spans="1:9" x14ac:dyDescent="0.4">
      <c r="B11" s="1" t="s">
        <v>7</v>
      </c>
      <c r="C11" s="8">
        <v>3.3256277734299999</v>
      </c>
      <c r="D11" s="1"/>
      <c r="E11" s="1" t="s">
        <v>8</v>
      </c>
      <c r="F11" s="1">
        <v>1.5167999999999999</v>
      </c>
      <c r="G11" s="1"/>
      <c r="H11" s="1" t="s">
        <v>9</v>
      </c>
      <c r="I11" s="1">
        <v>1.8467</v>
      </c>
    </row>
    <row r="12" spans="1:9" x14ac:dyDescent="0.4">
      <c r="B12" s="1" t="s">
        <v>15</v>
      </c>
      <c r="C12" s="2">
        <f>1-(C11-1)^2/(C11+1)^2</f>
        <v>0.71094391218401798</v>
      </c>
      <c r="D12" s="1"/>
      <c r="E12" s="1" t="s">
        <v>15</v>
      </c>
      <c r="F12" s="2">
        <f>1-(F11-1)^2/(F11+1)^2</f>
        <v>0.95783543740545418</v>
      </c>
      <c r="G12" s="1"/>
      <c r="H12" s="1" t="s">
        <v>15</v>
      </c>
      <c r="I12" s="2">
        <f>1-(I11-1)^2/(I11+1)^2</f>
        <v>0.91153413733660149</v>
      </c>
    </row>
    <row r="13" spans="1:9" x14ac:dyDescent="0.4">
      <c r="A13" s="1" t="s">
        <v>6</v>
      </c>
      <c r="B13" s="1" t="s">
        <v>14</v>
      </c>
      <c r="C13" s="1" t="s">
        <v>16</v>
      </c>
      <c r="D13" s="1" t="s">
        <v>6</v>
      </c>
      <c r="E13" s="1" t="s">
        <v>14</v>
      </c>
      <c r="F13" s="1" t="s">
        <v>16</v>
      </c>
      <c r="G13" s="1" t="s">
        <v>6</v>
      </c>
      <c r="H13" s="1" t="s">
        <v>14</v>
      </c>
      <c r="I13" s="1" t="s">
        <v>16</v>
      </c>
    </row>
    <row r="14" spans="1:9" x14ac:dyDescent="0.4">
      <c r="A14" s="6">
        <v>1</v>
      </c>
      <c r="B14" s="2">
        <v>0.99327399999999999</v>
      </c>
      <c r="C14" s="2">
        <f>B14*C$12</f>
        <v>0.70616210343066832</v>
      </c>
      <c r="D14" s="6">
        <v>1</v>
      </c>
      <c r="E14" s="7">
        <v>0.99865519999999997</v>
      </c>
      <c r="F14" s="2">
        <f>E14*F$12</f>
        <v>0.95654734030923128</v>
      </c>
      <c r="G14" s="6">
        <v>1</v>
      </c>
      <c r="H14" s="7">
        <v>0.99806779999999995</v>
      </c>
      <c r="I14" s="2">
        <f>H14*I$12</f>
        <v>0.90977287107643967</v>
      </c>
    </row>
    <row r="15" spans="1:9" x14ac:dyDescent="0.4">
      <c r="A15" s="6">
        <v>1.6666669999999999</v>
      </c>
      <c r="B15" s="7">
        <v>0.98137609999999997</v>
      </c>
      <c r="C15" s="2">
        <f t="shared" ref="C15:C38" si="0">B15*C$12</f>
        <v>0.697703363857894</v>
      </c>
      <c r="D15" s="6">
        <v>1.6666669999999999</v>
      </c>
      <c r="E15" s="7">
        <v>0.99626749999999997</v>
      </c>
      <c r="F15" s="2">
        <f t="shared" ref="F15:F38" si="1">E15*F$12</f>
        <v>0.95426031663533828</v>
      </c>
      <c r="G15" s="6">
        <v>1.6666669999999999</v>
      </c>
      <c r="H15" s="7">
        <v>0.99463840000000003</v>
      </c>
      <c r="I15" s="2">
        <f t="shared" ref="I15:I38" si="2">H15*I$12</f>
        <v>0.90664685590585758</v>
      </c>
    </row>
    <row r="16" spans="1:9" x14ac:dyDescent="0.4">
      <c r="A16" s="6">
        <v>2.3333330000000001</v>
      </c>
      <c r="B16" s="7">
        <v>0.96367159999999996</v>
      </c>
      <c r="C16" s="2">
        <f t="shared" si="0"/>
        <v>0.68511645736463211</v>
      </c>
      <c r="D16" s="6">
        <v>2.3333330000000001</v>
      </c>
      <c r="E16" s="7">
        <v>0.99269280000000004</v>
      </c>
      <c r="F16" s="2">
        <f t="shared" si="1"/>
        <v>0.95083634229724512</v>
      </c>
      <c r="G16" s="6">
        <v>2.3333330000000001</v>
      </c>
      <c r="H16" s="7">
        <v>0.98950769999999999</v>
      </c>
      <c r="I16" s="2">
        <f t="shared" si="2"/>
        <v>0.90197004770742462</v>
      </c>
    </row>
    <row r="17" spans="1:9" x14ac:dyDescent="0.4">
      <c r="A17" s="6">
        <v>3</v>
      </c>
      <c r="B17" s="7">
        <v>0.94033089999999997</v>
      </c>
      <c r="C17" s="2">
        <f t="shared" si="0"/>
        <v>0.66852252879351859</v>
      </c>
      <c r="D17" s="6">
        <v>3</v>
      </c>
      <c r="E17" s="7">
        <v>0.98793960000000003</v>
      </c>
      <c r="F17" s="2">
        <f t="shared" si="1"/>
        <v>0.94628355889616944</v>
      </c>
      <c r="G17" s="6">
        <v>3</v>
      </c>
      <c r="H17" s="7">
        <v>0.98269169999999995</v>
      </c>
      <c r="I17" s="2">
        <f t="shared" si="2"/>
        <v>0.89575703102733839</v>
      </c>
    </row>
    <row r="18" spans="1:9" x14ac:dyDescent="0.4">
      <c r="A18" s="6">
        <v>3.6666669999999999</v>
      </c>
      <c r="B18" s="7">
        <v>0.91158070000000002</v>
      </c>
      <c r="C18" s="2">
        <f t="shared" si="0"/>
        <v>0.64808274912944563</v>
      </c>
      <c r="D18" s="6">
        <v>3.6666669999999999</v>
      </c>
      <c r="E18" s="7">
        <v>0.98201890000000003</v>
      </c>
      <c r="F18" s="2">
        <f t="shared" si="1"/>
        <v>0.94061250262192297</v>
      </c>
      <c r="G18" s="6">
        <v>3.6666669999999999</v>
      </c>
      <c r="H18" s="7">
        <v>0.97421170000000001</v>
      </c>
      <c r="I18" s="2">
        <f t="shared" si="2"/>
        <v>0.88802722154272407</v>
      </c>
    </row>
    <row r="19" spans="1:9" x14ac:dyDescent="0.4">
      <c r="A19" s="6">
        <v>4.3333329999999997</v>
      </c>
      <c r="B19" s="7">
        <v>0.87770300000000001</v>
      </c>
      <c r="C19" s="2">
        <f t="shared" si="0"/>
        <v>0.62399760455564912</v>
      </c>
      <c r="D19" s="6">
        <v>4.3333329999999997</v>
      </c>
      <c r="E19" s="7">
        <v>0.97494449999999999</v>
      </c>
      <c r="F19" s="2">
        <f t="shared" si="1"/>
        <v>0.93383639160354182</v>
      </c>
      <c r="G19" s="6">
        <v>4.3333329999999997</v>
      </c>
      <c r="H19" s="7">
        <v>0.96409420000000001</v>
      </c>
      <c r="I19" s="2">
        <f t="shared" si="2"/>
        <v>0.87880477490822095</v>
      </c>
    </row>
    <row r="20" spans="1:9" x14ac:dyDescent="0.4">
      <c r="A20" s="6">
        <v>5</v>
      </c>
      <c r="B20" s="7">
        <v>0.83903470000000002</v>
      </c>
      <c r="C20" s="2">
        <f t="shared" si="0"/>
        <v>0.59650661207614386</v>
      </c>
      <c r="D20" s="6">
        <v>5</v>
      </c>
      <c r="E20" s="7">
        <v>0.96673310000000001</v>
      </c>
      <c r="F20" s="2">
        <f t="shared" si="1"/>
        <v>0.92597122169283064</v>
      </c>
      <c r="G20" s="6">
        <v>5</v>
      </c>
      <c r="H20" s="7">
        <v>0.95237099999999997</v>
      </c>
      <c r="I20" s="2">
        <f t="shared" si="2"/>
        <v>0.86811867790939645</v>
      </c>
    </row>
    <row r="21" spans="1:9" x14ac:dyDescent="0.4">
      <c r="A21" s="6">
        <v>5.6666670000000003</v>
      </c>
      <c r="B21" s="7">
        <v>0.79596679999999997</v>
      </c>
      <c r="C21" s="2">
        <f t="shared" si="0"/>
        <v>0.56588775076059383</v>
      </c>
      <c r="D21" s="6">
        <v>5.6666670000000003</v>
      </c>
      <c r="E21" s="7">
        <v>0.95740380000000003</v>
      </c>
      <c r="F21" s="2">
        <f t="shared" si="1"/>
        <v>0.91703528754664398</v>
      </c>
      <c r="G21" s="6">
        <v>5.6666670000000003</v>
      </c>
      <c r="H21" s="7">
        <v>0.93907879999999999</v>
      </c>
      <c r="I21" s="2">
        <f t="shared" si="2"/>
        <v>0.85600238384909089</v>
      </c>
    </row>
    <row r="22" spans="1:9" x14ac:dyDescent="0.4">
      <c r="A22" s="6">
        <v>6.3333329999999997</v>
      </c>
      <c r="B22" s="7">
        <v>0.74894280000000002</v>
      </c>
      <c r="C22" s="2">
        <f t="shared" si="0"/>
        <v>0.53245632423405254</v>
      </c>
      <c r="D22" s="6">
        <v>6.3333329999999997</v>
      </c>
      <c r="E22" s="7">
        <v>0.9469784</v>
      </c>
      <c r="F22" s="2">
        <f t="shared" si="1"/>
        <v>0.90704946997751712</v>
      </c>
      <c r="G22" s="6">
        <v>6.3333329999999997</v>
      </c>
      <c r="H22" s="7">
        <v>0.92425950000000001</v>
      </c>
      <c r="I22" s="2">
        <f t="shared" si="2"/>
        <v>0.84249408600765863</v>
      </c>
    </row>
    <row r="23" spans="1:9" x14ac:dyDescent="0.4">
      <c r="A23" s="6">
        <v>7</v>
      </c>
      <c r="B23" s="7">
        <v>0.69845860000000004</v>
      </c>
      <c r="C23" s="2">
        <f t="shared" si="0"/>
        <v>0.49656488958257217</v>
      </c>
      <c r="D23" s="6">
        <v>7</v>
      </c>
      <c r="E23" s="7">
        <v>0.93548120000000001</v>
      </c>
      <c r="F23" s="2">
        <f t="shared" si="1"/>
        <v>0.89603704438657916</v>
      </c>
      <c r="G23" s="6">
        <v>7</v>
      </c>
      <c r="H23" s="7">
        <v>0.90795979999999998</v>
      </c>
      <c r="I23" s="2">
        <f t="shared" si="2"/>
        <v>0.82763635302931315</v>
      </c>
    </row>
    <row r="24" spans="1:9" x14ac:dyDescent="0.4">
      <c r="A24" s="6">
        <v>7.6666670000000003</v>
      </c>
      <c r="B24" s="7">
        <v>0.64505990000000002</v>
      </c>
      <c r="C24" s="2">
        <f t="shared" si="0"/>
        <v>0.45860140889903145</v>
      </c>
      <c r="D24" s="6">
        <v>7.6666670000000003</v>
      </c>
      <c r="E24" s="7">
        <v>0.92293930000000002</v>
      </c>
      <c r="F24" s="2">
        <f t="shared" si="1"/>
        <v>0.88402396811418371</v>
      </c>
      <c r="G24" s="6">
        <v>7.6666670000000003</v>
      </c>
      <c r="H24" s="7">
        <v>0.89023110000000005</v>
      </c>
      <c r="I24" s="2">
        <f t="shared" si="2"/>
        <v>0.81147603776871391</v>
      </c>
    </row>
    <row r="25" spans="1:9" x14ac:dyDescent="0.4">
      <c r="A25" s="6">
        <v>8.3333329999999997</v>
      </c>
      <c r="B25" s="7">
        <v>0.58934209999999998</v>
      </c>
      <c r="C25" s="2">
        <f t="shared" si="0"/>
        <v>0.4189891781887447</v>
      </c>
      <c r="D25" s="6">
        <v>8.3333329999999997</v>
      </c>
      <c r="E25" s="7">
        <v>0.90938189999999997</v>
      </c>
      <c r="F25" s="2">
        <f t="shared" si="1"/>
        <v>0.87103820995510295</v>
      </c>
      <c r="G25" s="6">
        <v>8.3333329999999997</v>
      </c>
      <c r="H25" s="7">
        <v>0.87112990000000001</v>
      </c>
      <c r="I25" s="2">
        <f t="shared" si="2"/>
        <v>0.79406464190461989</v>
      </c>
    </row>
    <row r="26" spans="1:9" x14ac:dyDescent="0.4">
      <c r="A26" s="6">
        <v>9</v>
      </c>
      <c r="B26" s="7">
        <v>0.53194770000000002</v>
      </c>
      <c r="C26" s="2">
        <f t="shared" si="0"/>
        <v>0.37818497891529035</v>
      </c>
      <c r="D26" s="6">
        <v>9</v>
      </c>
      <c r="E26" s="7">
        <v>0.89484090000000005</v>
      </c>
      <c r="F26" s="2">
        <f t="shared" si="1"/>
        <v>0.85711032485979033</v>
      </c>
      <c r="G26" s="6">
        <v>9</v>
      </c>
      <c r="H26" s="7">
        <v>0.85071669999999999</v>
      </c>
      <c r="I26" s="2">
        <f t="shared" si="2"/>
        <v>0.77545731325234035</v>
      </c>
    </row>
    <row r="27" spans="1:9" x14ac:dyDescent="0.4">
      <c r="A27" s="6">
        <v>9.6666670000000003</v>
      </c>
      <c r="B27" s="7">
        <v>0.47356510000000002</v>
      </c>
      <c r="C27" s="2">
        <f t="shared" si="0"/>
        <v>0.33667822486781568</v>
      </c>
      <c r="D27" s="6">
        <v>9.6666670000000003</v>
      </c>
      <c r="E27" s="7">
        <v>0.87935030000000003</v>
      </c>
      <c r="F27" s="2">
        <f t="shared" si="1"/>
        <v>0.84227287923311733</v>
      </c>
      <c r="G27" s="6">
        <v>9.6666670000000003</v>
      </c>
      <c r="H27" s="7">
        <v>0.82905669999999998</v>
      </c>
      <c r="I27" s="2">
        <f t="shared" si="2"/>
        <v>0.7557134838376296</v>
      </c>
    </row>
    <row r="28" spans="1:9" x14ac:dyDescent="0.4">
      <c r="A28" s="6">
        <v>10.33333</v>
      </c>
      <c r="B28" s="7">
        <v>0.41492699999999999</v>
      </c>
      <c r="C28" s="2">
        <f t="shared" si="0"/>
        <v>0.294989824650778</v>
      </c>
      <c r="D28" s="6">
        <v>10.33333</v>
      </c>
      <c r="E28" s="7">
        <v>0.8629464</v>
      </c>
      <c r="F28" s="2">
        <f t="shared" si="1"/>
        <v>0.826560642501462</v>
      </c>
      <c r="G28" s="6">
        <v>10.33333</v>
      </c>
      <c r="H28" s="7">
        <v>0.80621949999999998</v>
      </c>
      <c r="I28" s="2">
        <f t="shared" si="2"/>
        <v>0.73489659643644611</v>
      </c>
    </row>
    <row r="29" spans="1:9" x14ac:dyDescent="0.4">
      <c r="A29" s="6">
        <v>11</v>
      </c>
      <c r="B29" s="7">
        <v>0.35680790000000001</v>
      </c>
      <c r="C29" s="2">
        <f t="shared" si="0"/>
        <v>0.25367040432416388</v>
      </c>
      <c r="D29" s="6">
        <v>11</v>
      </c>
      <c r="E29" s="7">
        <v>0.84566770000000002</v>
      </c>
      <c r="F29" s="2">
        <f t="shared" si="1"/>
        <v>0.81001049132916447</v>
      </c>
      <c r="G29" s="6">
        <v>11</v>
      </c>
      <c r="H29" s="7">
        <v>0.78227849999999999</v>
      </c>
      <c r="I29" s="2">
        <f t="shared" si="2"/>
        <v>0.71307355765447056</v>
      </c>
    </row>
    <row r="30" spans="1:9" x14ac:dyDescent="0.4">
      <c r="A30" s="6">
        <v>11.66667</v>
      </c>
      <c r="B30" s="7">
        <v>0.30002269999999998</v>
      </c>
      <c r="C30" s="2">
        <f t="shared" si="0"/>
        <v>0.21329931208201194</v>
      </c>
      <c r="D30" s="6">
        <v>11.66667</v>
      </c>
      <c r="E30" s="7">
        <v>0.82755480000000003</v>
      </c>
      <c r="F30" s="2">
        <f t="shared" si="1"/>
        <v>0.79266131383498317</v>
      </c>
      <c r="G30" s="6">
        <v>11.66667</v>
      </c>
      <c r="H30" s="7">
        <v>0.75731110000000001</v>
      </c>
      <c r="I30" s="2">
        <f t="shared" si="2"/>
        <v>0.69031492023393271</v>
      </c>
    </row>
    <row r="31" spans="1:9" x14ac:dyDescent="0.4">
      <c r="A31" s="6">
        <v>12.33333</v>
      </c>
      <c r="B31" s="7">
        <v>0.245424</v>
      </c>
      <c r="C31" s="2">
        <f t="shared" si="0"/>
        <v>0.17448269870385044</v>
      </c>
      <c r="D31" s="6">
        <v>12.33333</v>
      </c>
      <c r="E31" s="7">
        <v>0.80865039999999999</v>
      </c>
      <c r="F31" s="2">
        <f t="shared" si="1"/>
        <v>0.77455400959209553</v>
      </c>
      <c r="G31" s="6">
        <v>12.33333</v>
      </c>
      <c r="H31" s="7">
        <v>0.73139869999999996</v>
      </c>
      <c r="I31" s="2">
        <f t="shared" si="2"/>
        <v>0.6666948830536118</v>
      </c>
    </row>
    <row r="32" spans="1:9" x14ac:dyDescent="0.4">
      <c r="A32" s="6">
        <v>13</v>
      </c>
      <c r="B32" s="7">
        <v>0.1939003</v>
      </c>
      <c r="C32" s="2">
        <f t="shared" si="0"/>
        <v>0.13785223785565473</v>
      </c>
      <c r="D32" s="6">
        <v>13</v>
      </c>
      <c r="E32" s="7">
        <v>0.7889988</v>
      </c>
      <c r="F32" s="2">
        <f t="shared" si="1"/>
        <v>0.75573101071037851</v>
      </c>
      <c r="G32" s="6">
        <v>13</v>
      </c>
      <c r="H32" s="7">
        <v>0.70462579999999997</v>
      </c>
      <c r="I32" s="2">
        <f t="shared" si="2"/>
        <v>0.64229047074811263</v>
      </c>
    </row>
    <row r="33" spans="1:9" x14ac:dyDescent="0.4">
      <c r="A33" s="6">
        <v>13.66667</v>
      </c>
      <c r="B33" s="7">
        <v>0.14637359999999999</v>
      </c>
      <c r="C33" s="2">
        <f t="shared" si="0"/>
        <v>0.10406341982445858</v>
      </c>
      <c r="D33" s="6">
        <v>13.66667</v>
      </c>
      <c r="E33" s="7">
        <v>0.76864639999999995</v>
      </c>
      <c r="F33" s="2">
        <f t="shared" si="1"/>
        <v>0.73623676075412769</v>
      </c>
      <c r="G33" s="6">
        <v>13.66667</v>
      </c>
      <c r="H33" s="7">
        <v>0.67708060000000003</v>
      </c>
      <c r="I33" s="2">
        <f t="shared" si="2"/>
        <v>0.61718208062834856</v>
      </c>
    </row>
    <row r="34" spans="1:9" x14ac:dyDescent="0.4">
      <c r="A34" s="6">
        <v>14.33333</v>
      </c>
      <c r="B34" s="7">
        <v>0.1037965</v>
      </c>
      <c r="C34" s="2">
        <f t="shared" si="0"/>
        <v>7.3793489781008428E-2</v>
      </c>
      <c r="D34" s="6">
        <v>14.33333</v>
      </c>
      <c r="E34" s="7">
        <v>0.74764109999999995</v>
      </c>
      <c r="F34" s="2">
        <f t="shared" si="1"/>
        <v>0.71611714004079485</v>
      </c>
      <c r="G34" s="6">
        <v>14.33333</v>
      </c>
      <c r="H34" s="7">
        <v>0.64885440000000005</v>
      </c>
      <c r="I34" s="2">
        <f t="shared" si="2"/>
        <v>0.59145293576105817</v>
      </c>
    </row>
    <row r="35" spans="1:9" x14ac:dyDescent="0.4">
      <c r="A35" s="6">
        <v>15</v>
      </c>
      <c r="B35" s="7">
        <v>6.7150370000000001E-2</v>
      </c>
      <c r="C35" s="2">
        <f t="shared" si="0"/>
        <v>4.7740146752404317E-2</v>
      </c>
      <c r="D35" s="6">
        <v>15</v>
      </c>
      <c r="E35" s="7">
        <v>0.72603249999999997</v>
      </c>
      <c r="F35" s="2">
        <f t="shared" si="1"/>
        <v>0.69541965720807541</v>
      </c>
      <c r="G35" s="6">
        <v>15</v>
      </c>
      <c r="H35" s="7">
        <v>0.62004130000000002</v>
      </c>
      <c r="I35" s="2">
        <f t="shared" si="2"/>
        <v>0.56518881150856493</v>
      </c>
    </row>
    <row r="36" spans="1:9" x14ac:dyDescent="0.4">
      <c r="A36" s="6">
        <v>15.66667</v>
      </c>
      <c r="B36" s="7">
        <v>3.7442129999999997E-2</v>
      </c>
      <c r="C36" s="2">
        <f t="shared" si="0"/>
        <v>2.6619254382702583E-2</v>
      </c>
      <c r="D36" s="6">
        <v>15.66667</v>
      </c>
      <c r="E36" s="7">
        <v>0.70387160000000004</v>
      </c>
      <c r="F36" s="2">
        <f t="shared" si="1"/>
        <v>0.67419316186327694</v>
      </c>
      <c r="G36" s="6">
        <v>15.66667</v>
      </c>
      <c r="H36" s="7">
        <v>0.59073819999999999</v>
      </c>
      <c r="I36" s="2">
        <f t="shared" si="2"/>
        <v>0.53847803552877671</v>
      </c>
    </row>
    <row r="37" spans="1:9" x14ac:dyDescent="0.4">
      <c r="A37" s="6">
        <v>16.33333</v>
      </c>
      <c r="B37" s="7">
        <v>1.5702020000000001E-2</v>
      </c>
      <c r="C37" s="2">
        <f t="shared" si="0"/>
        <v>1.1163255527991694E-2</v>
      </c>
      <c r="D37" s="6">
        <v>16.33333</v>
      </c>
      <c r="E37" s="7">
        <v>0.68121100000000001</v>
      </c>
      <c r="F37" s="2">
        <f t="shared" si="1"/>
        <v>0.65248803615040685</v>
      </c>
      <c r="G37" s="6">
        <v>16.33333</v>
      </c>
      <c r="H37" s="7">
        <v>0.5610444</v>
      </c>
      <c r="I37" s="2">
        <f t="shared" si="2"/>
        <v>0.51141112316153114</v>
      </c>
    </row>
    <row r="38" spans="1:9" x14ac:dyDescent="0.4">
      <c r="A38" s="6">
        <v>17</v>
      </c>
      <c r="B38" s="7">
        <v>2.9806099999999999E-3</v>
      </c>
      <c r="C38" s="2">
        <f t="shared" si="0"/>
        <v>2.1190465340948056E-3</v>
      </c>
      <c r="D38" s="6">
        <v>17</v>
      </c>
      <c r="E38" s="7">
        <v>0.65810420000000003</v>
      </c>
      <c r="F38" s="2">
        <f t="shared" si="1"/>
        <v>0.63035552426536656</v>
      </c>
      <c r="G38" s="6">
        <v>17</v>
      </c>
      <c r="H38" s="7">
        <v>0.53106149999999996</v>
      </c>
      <c r="I38" s="2">
        <f t="shared" si="2"/>
        <v>0.48408068627518158</v>
      </c>
    </row>
    <row r="39" spans="1:9" x14ac:dyDescent="0.4">
      <c r="A39" s="1"/>
      <c r="B39" s="1"/>
      <c r="C39" s="1"/>
      <c r="D39" s="1"/>
      <c r="E39" s="1"/>
      <c r="F39" s="1"/>
      <c r="G39" s="1"/>
      <c r="H39" s="1"/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42990-5978-4A0F-AC8D-CA8D3022F323}">
  <dimension ref="B3:G24"/>
  <sheetViews>
    <sheetView tabSelected="1" workbookViewId="0">
      <selection activeCell="J16" sqref="J16"/>
    </sheetView>
  </sheetViews>
  <sheetFormatPr baseColWidth="10" defaultRowHeight="14.6" x14ac:dyDescent="0.4"/>
  <cols>
    <col min="1" max="16384" width="11.07421875" style="1"/>
  </cols>
  <sheetData>
    <row r="3" spans="2:7" x14ac:dyDescent="0.4">
      <c r="C3" s="1" t="s">
        <v>18</v>
      </c>
      <c r="F3" s="1" t="s">
        <v>19</v>
      </c>
    </row>
    <row r="4" spans="2:7" x14ac:dyDescent="0.4">
      <c r="C4" s="1" t="s">
        <v>17</v>
      </c>
      <c r="F4" s="1" t="s">
        <v>17</v>
      </c>
    </row>
    <row r="5" spans="2:7" x14ac:dyDescent="0.4">
      <c r="B5" s="1" t="s">
        <v>10</v>
      </c>
      <c r="C5" s="1" t="s">
        <v>12</v>
      </c>
      <c r="E5" s="3" t="s">
        <v>10</v>
      </c>
      <c r="F5" s="3" t="s">
        <v>11</v>
      </c>
      <c r="G5" s="3" t="s">
        <v>13</v>
      </c>
    </row>
    <row r="6" spans="2:7" x14ac:dyDescent="0.4">
      <c r="B6" s="5">
        <v>1.4</v>
      </c>
      <c r="C6" s="2">
        <f>1-(B6-1)^2/(B6+1)^2</f>
        <v>0.97222222222222221</v>
      </c>
      <c r="E6" s="4">
        <v>1.4</v>
      </c>
      <c r="F6" s="3">
        <v>50.990600748784857</v>
      </c>
      <c r="G6" s="2">
        <f>F6/100</f>
        <v>0.50990600748784853</v>
      </c>
    </row>
    <row r="7" spans="2:7" x14ac:dyDescent="0.4">
      <c r="B7" s="1">
        <v>1.5</v>
      </c>
      <c r="C7" s="2">
        <f t="shared" ref="C7:C24" si="0">1-(B7-1)^2/(B7+1)^2</f>
        <v>0.96</v>
      </c>
      <c r="E7" s="3">
        <v>1.5066666666666666</v>
      </c>
      <c r="F7" s="3">
        <v>44.027879179753235</v>
      </c>
      <c r="G7" s="2">
        <f t="shared" ref="G7:G21" si="1">F7/100</f>
        <v>0.44027879179753238</v>
      </c>
    </row>
    <row r="8" spans="2:7" x14ac:dyDescent="0.4">
      <c r="B8" s="1">
        <v>1.6</v>
      </c>
      <c r="C8" s="2">
        <f t="shared" si="0"/>
        <v>0.94674556213017746</v>
      </c>
      <c r="E8" s="3">
        <v>1.6133333333333333</v>
      </c>
      <c r="F8" s="3">
        <v>38.399424704404289</v>
      </c>
      <c r="G8" s="2">
        <f t="shared" si="1"/>
        <v>0.38399424704404289</v>
      </c>
    </row>
    <row r="9" spans="2:7" x14ac:dyDescent="0.4">
      <c r="B9" s="1">
        <v>1.7</v>
      </c>
      <c r="C9" s="2">
        <f t="shared" si="0"/>
        <v>0.9327846364883402</v>
      </c>
      <c r="E9" s="3">
        <v>1.72</v>
      </c>
      <c r="F9" s="3">
        <v>33.784681928683597</v>
      </c>
      <c r="G9" s="2">
        <f t="shared" si="1"/>
        <v>0.33784681928683596</v>
      </c>
    </row>
    <row r="10" spans="2:7" x14ac:dyDescent="0.4">
      <c r="B10" s="1">
        <v>1.8</v>
      </c>
      <c r="C10" s="2">
        <f t="shared" si="0"/>
        <v>0.91836734693877553</v>
      </c>
      <c r="E10" s="3">
        <v>1.8266666666666667</v>
      </c>
      <c r="F10" s="3">
        <v>29.95495110702409</v>
      </c>
      <c r="G10" s="2">
        <f t="shared" si="1"/>
        <v>0.29954951107024091</v>
      </c>
    </row>
    <row r="11" spans="2:7" x14ac:dyDescent="0.4">
      <c r="B11" s="1">
        <v>1.9</v>
      </c>
      <c r="C11" s="2">
        <f t="shared" si="0"/>
        <v>0.90368608799048755</v>
      </c>
      <c r="E11" s="3">
        <v>1.9333333333333331</v>
      </c>
      <c r="F11" s="3">
        <v>26.741089712466991</v>
      </c>
      <c r="G11" s="2">
        <f t="shared" si="1"/>
        <v>0.26741089712466992</v>
      </c>
    </row>
    <row r="12" spans="2:7" x14ac:dyDescent="0.4">
      <c r="B12" s="1">
        <v>2</v>
      </c>
      <c r="C12" s="2">
        <f t="shared" si="0"/>
        <v>0.88888888888888884</v>
      </c>
      <c r="E12" s="3">
        <v>2.04</v>
      </c>
      <c r="F12" s="3">
        <v>24.017224262426101</v>
      </c>
      <c r="G12" s="2">
        <f t="shared" si="1"/>
        <v>0.24017224262426101</v>
      </c>
    </row>
    <row r="13" spans="2:7" x14ac:dyDescent="0.4">
      <c r="B13" s="1">
        <v>2.1</v>
      </c>
      <c r="C13" s="2">
        <f t="shared" si="0"/>
        <v>0.87408949011446413</v>
      </c>
      <c r="E13" s="3">
        <v>2.1466666666666665</v>
      </c>
      <c r="F13" s="3">
        <v>21.690657839061149</v>
      </c>
      <c r="G13" s="2">
        <f t="shared" si="1"/>
        <v>0.2169065783906115</v>
      </c>
    </row>
    <row r="14" spans="2:7" x14ac:dyDescent="0.4">
      <c r="B14" s="1">
        <v>2.2000000000000002</v>
      </c>
      <c r="C14" s="2">
        <f t="shared" si="0"/>
        <v>0.859375</v>
      </c>
      <c r="E14" s="3">
        <v>2.2533333333333334</v>
      </c>
      <c r="F14" s="3">
        <v>19.685923351129375</v>
      </c>
      <c r="G14" s="2">
        <f t="shared" si="1"/>
        <v>0.19685923351129375</v>
      </c>
    </row>
    <row r="15" spans="2:7" x14ac:dyDescent="0.4">
      <c r="B15" s="1">
        <v>2.2999999999999998</v>
      </c>
      <c r="C15" s="2">
        <f t="shared" si="0"/>
        <v>0.84481175390266305</v>
      </c>
      <c r="E15" s="3">
        <v>2.36</v>
      </c>
      <c r="F15" s="3">
        <v>17.946896478095457</v>
      </c>
      <c r="G15" s="2">
        <f t="shared" si="1"/>
        <v>0.17946896478095456</v>
      </c>
    </row>
    <row r="16" spans="2:7" x14ac:dyDescent="0.4">
      <c r="B16" s="1">
        <v>2.4</v>
      </c>
      <c r="C16" s="2">
        <f t="shared" si="0"/>
        <v>0.83044982698961944</v>
      </c>
      <c r="E16" s="3">
        <v>2.4666666666666668</v>
      </c>
      <c r="F16" s="3">
        <v>16.428025784355253</v>
      </c>
      <c r="G16" s="2">
        <f t="shared" si="1"/>
        <v>0.16428025784355252</v>
      </c>
    </row>
    <row r="17" spans="2:7" x14ac:dyDescent="0.4">
      <c r="B17" s="1">
        <v>2.5</v>
      </c>
      <c r="C17" s="2">
        <f t="shared" si="0"/>
        <v>0.81632653061224492</v>
      </c>
      <c r="E17" s="3">
        <v>2.5733333333333333</v>
      </c>
      <c r="F17" s="3">
        <v>15.094569244835869</v>
      </c>
      <c r="G17" s="2">
        <f t="shared" si="1"/>
        <v>0.15094569244835868</v>
      </c>
    </row>
    <row r="18" spans="2:7" x14ac:dyDescent="0.4">
      <c r="B18" s="1">
        <v>2.6</v>
      </c>
      <c r="C18" s="2">
        <f t="shared" si="0"/>
        <v>0.80246913580246915</v>
      </c>
      <c r="E18" s="3">
        <v>2.68</v>
      </c>
      <c r="F18" s="3">
        <v>13.91691027458247</v>
      </c>
      <c r="G18" s="2">
        <f t="shared" si="1"/>
        <v>0.1391691027458247</v>
      </c>
    </row>
    <row r="19" spans="2:7" x14ac:dyDescent="0.4">
      <c r="B19" s="1">
        <v>2.7</v>
      </c>
      <c r="C19" s="2">
        <f t="shared" si="0"/>
        <v>0.78889700511322136</v>
      </c>
      <c r="E19" s="3">
        <v>2.7866666666666666</v>
      </c>
      <c r="F19" s="3">
        <v>12.871591232563638</v>
      </c>
      <c r="G19" s="2">
        <f t="shared" si="1"/>
        <v>0.12871591232563639</v>
      </c>
    </row>
    <row r="20" spans="2:7" x14ac:dyDescent="0.4">
      <c r="B20" s="1">
        <v>2.8</v>
      </c>
      <c r="C20" s="2">
        <f t="shared" si="0"/>
        <v>0.77562326869806097</v>
      </c>
      <c r="E20" s="3">
        <v>2.8933333333333335</v>
      </c>
      <c r="F20" s="3">
        <v>11.940126190464991</v>
      </c>
      <c r="G20" s="2">
        <f t="shared" si="1"/>
        <v>0.11940126190464991</v>
      </c>
    </row>
    <row r="21" spans="2:7" x14ac:dyDescent="0.4">
      <c r="B21" s="1">
        <v>2.9</v>
      </c>
      <c r="C21" s="2">
        <f t="shared" si="0"/>
        <v>0.76265614727153186</v>
      </c>
      <c r="E21" s="3">
        <v>3</v>
      </c>
      <c r="F21" s="3">
        <v>11.106323213351303</v>
      </c>
      <c r="G21" s="2">
        <f t="shared" si="1"/>
        <v>0.11106323213351303</v>
      </c>
    </row>
    <row r="22" spans="2:7" x14ac:dyDescent="0.4">
      <c r="B22" s="1">
        <v>3</v>
      </c>
      <c r="C22" s="2">
        <f t="shared" si="0"/>
        <v>0.75</v>
      </c>
    </row>
    <row r="23" spans="2:7" x14ac:dyDescent="0.4">
      <c r="B23" s="1">
        <v>3.1</v>
      </c>
      <c r="C23" s="2">
        <f t="shared" si="0"/>
        <v>0.73765615704937537</v>
      </c>
    </row>
    <row r="24" spans="2:7" x14ac:dyDescent="0.4">
      <c r="B24" s="1">
        <v>3.2</v>
      </c>
      <c r="C24" s="2">
        <f t="shared" si="0"/>
        <v>0.7256235827664399</v>
      </c>
    </row>
  </sheetData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212E5-6F34-41C8-9030-A20C17EBDA7F}">
  <dimension ref="A1"/>
  <sheetViews>
    <sheetView workbookViewId="0"/>
  </sheetViews>
  <sheetFormatPr baseColWidth="10" defaultRowHeight="14.6" x14ac:dyDescent="0.4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RELI</vt:lpstr>
      <vt:lpstr>Fresnel</vt:lpstr>
      <vt:lpstr>Tabelle3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Henning Rehn (reh)</dc:creator>
  <cp:lastModifiedBy>Henning Rehn (reh)</cp:lastModifiedBy>
  <dcterms:created xsi:type="dcterms:W3CDTF">2024-10-08T11:53:14Z</dcterms:created>
  <dcterms:modified xsi:type="dcterms:W3CDTF">2024-11-24T16:54:44Z</dcterms:modified>
</cp:coreProperties>
</file>