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Papers\Rehn\Calculus\Theory\"/>
    </mc:Choice>
  </mc:AlternateContent>
  <xr:revisionPtr revIDLastSave="0" documentId="13_ncr:1_{595D97E0-0814-4F3B-8030-4688F455FD0B}" xr6:coauthVersionLast="47" xr6:coauthVersionMax="47" xr10:uidLastSave="{00000000-0000-0000-0000-000000000000}"/>
  <bookViews>
    <workbookView xWindow="28680" yWindow="-120" windowWidth="38640" windowHeight="21240" xr2:uid="{2C042D23-B886-427D-855C-D6310B07452C}"/>
  </bookViews>
  <sheets>
    <sheet name="Tabelle1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1" l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43" i="1"/>
  <c r="F31" i="1"/>
  <c r="F32" i="1"/>
  <c r="F33" i="1"/>
  <c r="F34" i="1"/>
  <c r="F35" i="1"/>
  <c r="F36" i="1"/>
  <c r="F37" i="1"/>
  <c r="F38" i="1"/>
  <c r="F39" i="1"/>
  <c r="F40" i="1"/>
  <c r="F41" i="1"/>
  <c r="F42" i="1"/>
  <c r="F3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10" i="1"/>
  <c r="D10" i="1"/>
  <c r="E8" i="1"/>
  <c r="C8" i="1"/>
  <c r="F5" i="1"/>
  <c r="E3" i="1"/>
  <c r="F4" i="1" s="1"/>
  <c r="C10" i="1"/>
  <c r="F10" i="1" l="1"/>
  <c r="G35" i="1"/>
  <c r="I8" i="1"/>
  <c r="J11" i="1" s="1"/>
  <c r="G29" i="1" l="1"/>
  <c r="G20" i="1"/>
  <c r="J10" i="1"/>
  <c r="G84" i="1"/>
  <c r="G72" i="1"/>
  <c r="G64" i="1"/>
  <c r="G44" i="1"/>
  <c r="G81" i="1"/>
  <c r="G53" i="1"/>
  <c r="G26" i="1"/>
  <c r="G68" i="1"/>
  <c r="G23" i="1"/>
  <c r="G19" i="1"/>
  <c r="G11" i="1"/>
  <c r="G61" i="1"/>
  <c r="G28" i="1"/>
  <c r="G42" i="1"/>
  <c r="G56" i="1"/>
  <c r="G27" i="1"/>
  <c r="G22" i="1"/>
  <c r="G34" i="1"/>
  <c r="G37" i="1"/>
  <c r="G83" i="1"/>
  <c r="G79" i="1"/>
  <c r="G75" i="1"/>
  <c r="G71" i="1"/>
  <c r="G67" i="1"/>
  <c r="G63" i="1"/>
  <c r="G59" i="1"/>
  <c r="G55" i="1"/>
  <c r="G51" i="1"/>
  <c r="G47" i="1"/>
  <c r="G43" i="1"/>
  <c r="G57" i="1"/>
  <c r="G17" i="1"/>
  <c r="G60" i="1"/>
  <c r="G16" i="1"/>
  <c r="G15" i="1"/>
  <c r="G32" i="1"/>
  <c r="G18" i="1"/>
  <c r="G41" i="1"/>
  <c r="G73" i="1"/>
  <c r="G65" i="1"/>
  <c r="G45" i="1"/>
  <c r="G38" i="1"/>
  <c r="G76" i="1"/>
  <c r="G48" i="1"/>
  <c r="G10" i="1"/>
  <c r="G14" i="1"/>
  <c r="G36" i="1"/>
  <c r="G82" i="1"/>
  <c r="G78" i="1"/>
  <c r="G74" i="1"/>
  <c r="G70" i="1"/>
  <c r="G66" i="1"/>
  <c r="G62" i="1"/>
  <c r="G58" i="1"/>
  <c r="G54" i="1"/>
  <c r="G50" i="1"/>
  <c r="G46" i="1"/>
  <c r="G31" i="1"/>
  <c r="G39" i="1"/>
  <c r="G77" i="1"/>
  <c r="G69" i="1"/>
  <c r="G49" i="1"/>
  <c r="G30" i="1"/>
  <c r="G80" i="1"/>
  <c r="G52" i="1"/>
  <c r="G25" i="1"/>
  <c r="G24" i="1"/>
  <c r="G13" i="1"/>
  <c r="G21" i="1"/>
  <c r="G12" i="1"/>
  <c r="G33" i="1"/>
  <c r="G40" i="1"/>
  <c r="J57" i="1"/>
  <c r="J82" i="1"/>
  <c r="J74" i="1"/>
  <c r="J66" i="1"/>
  <c r="J58" i="1"/>
  <c r="J50" i="1"/>
  <c r="J42" i="1"/>
  <c r="J34" i="1"/>
  <c r="J26" i="1"/>
  <c r="J18" i="1"/>
  <c r="J65" i="1"/>
  <c r="J41" i="1"/>
  <c r="J48" i="1"/>
  <c r="J79" i="1"/>
  <c r="J71" i="1"/>
  <c r="J63" i="1"/>
  <c r="J55" i="1"/>
  <c r="J47" i="1"/>
  <c r="J39" i="1"/>
  <c r="J31" i="1"/>
  <c r="J23" i="1"/>
  <c r="J15" i="1"/>
  <c r="J49" i="1"/>
  <c r="J80" i="1"/>
  <c r="J40" i="1"/>
  <c r="J78" i="1"/>
  <c r="J70" i="1"/>
  <c r="J62" i="1"/>
  <c r="J54" i="1"/>
  <c r="J46" i="1"/>
  <c r="J38" i="1"/>
  <c r="J30" i="1"/>
  <c r="J22" i="1"/>
  <c r="J14" i="1"/>
  <c r="J17" i="1"/>
  <c r="J64" i="1"/>
  <c r="J32" i="1"/>
  <c r="J77" i="1"/>
  <c r="J69" i="1"/>
  <c r="J61" i="1"/>
  <c r="J53" i="1"/>
  <c r="J45" i="1"/>
  <c r="J37" i="1"/>
  <c r="J29" i="1"/>
  <c r="J21" i="1"/>
  <c r="J13" i="1"/>
  <c r="J73" i="1"/>
  <c r="J33" i="1"/>
  <c r="J56" i="1"/>
  <c r="J24" i="1"/>
  <c r="J84" i="1"/>
  <c r="J76" i="1"/>
  <c r="J68" i="1"/>
  <c r="J60" i="1"/>
  <c r="J52" i="1"/>
  <c r="J44" i="1"/>
  <c r="J36" i="1"/>
  <c r="J28" i="1"/>
  <c r="J20" i="1"/>
  <c r="J12" i="1"/>
  <c r="J81" i="1"/>
  <c r="J25" i="1"/>
  <c r="J72" i="1"/>
  <c r="J16" i="1"/>
  <c r="J83" i="1"/>
  <c r="J75" i="1"/>
  <c r="J67" i="1"/>
  <c r="J59" i="1"/>
  <c r="J51" i="1"/>
  <c r="J43" i="1"/>
  <c r="J35" i="1"/>
  <c r="J27" i="1"/>
  <c r="J19" i="1"/>
  <c r="G8" i="1" l="1"/>
  <c r="H35" i="1" s="1"/>
  <c r="H10" i="1" l="1"/>
  <c r="H15" i="1"/>
  <c r="H24" i="1"/>
  <c r="H23" i="1"/>
  <c r="H77" i="1"/>
  <c r="H33" i="1"/>
  <c r="H82" i="1"/>
  <c r="H65" i="1"/>
  <c r="H22" i="1"/>
  <c r="H64" i="1"/>
  <c r="H40" i="1"/>
  <c r="H74" i="1"/>
  <c r="H76" i="1"/>
  <c r="H45" i="1"/>
  <c r="H70" i="1"/>
  <c r="H51" i="1"/>
  <c r="H20" i="1"/>
  <c r="H39" i="1"/>
  <c r="H32" i="1"/>
  <c r="H42" i="1"/>
  <c r="H48" i="1"/>
  <c r="H72" i="1"/>
  <c r="H62" i="1"/>
  <c r="H75" i="1"/>
  <c r="H66" i="1"/>
  <c r="H59" i="1"/>
  <c r="H21" i="1"/>
  <c r="H41" i="1"/>
  <c r="H14" i="1"/>
  <c r="H11" i="1"/>
  <c r="H26" i="1"/>
  <c r="H52" i="1"/>
  <c r="H13" i="1"/>
  <c r="H28" i="1"/>
  <c r="H50" i="1"/>
  <c r="H56" i="1"/>
  <c r="H37" i="1"/>
  <c r="H57" i="1"/>
  <c r="H44" i="1"/>
  <c r="H71" i="1"/>
  <c r="H79" i="1"/>
  <c r="H84" i="1"/>
  <c r="H27" i="1"/>
  <c r="H55" i="1"/>
  <c r="H36" i="1"/>
  <c r="H61" i="1"/>
  <c r="H67" i="1"/>
  <c r="H47" i="1"/>
  <c r="H34" i="1"/>
  <c r="H63" i="1"/>
  <c r="H16" i="1"/>
  <c r="H78" i="1"/>
  <c r="H68" i="1"/>
  <c r="H83" i="1"/>
  <c r="H30" i="1"/>
  <c r="H81" i="1"/>
  <c r="H69" i="1"/>
  <c r="H60" i="1"/>
  <c r="H43" i="1"/>
  <c r="H80" i="1"/>
  <c r="H73" i="1"/>
  <c r="H31" i="1"/>
  <c r="H58" i="1"/>
  <c r="H19" i="1"/>
  <c r="H46" i="1"/>
  <c r="H18" i="1"/>
  <c r="H54" i="1"/>
  <c r="H29" i="1"/>
  <c r="H49" i="1"/>
  <c r="H38" i="1"/>
  <c r="H17" i="1"/>
  <c r="H53" i="1"/>
  <c r="H12" i="1"/>
  <c r="H25" i="1"/>
</calcChain>
</file>

<file path=xl/sharedStrings.xml><?xml version="1.0" encoding="utf-8"?>
<sst xmlns="http://schemas.openxmlformats.org/spreadsheetml/2006/main" count="21" uniqueCount="20">
  <si>
    <t>Focus</t>
  </si>
  <si>
    <t>Source</t>
  </si>
  <si>
    <t>f</t>
  </si>
  <si>
    <t>r_f</t>
  </si>
  <si>
    <t>D</t>
  </si>
  <si>
    <t>E</t>
  </si>
  <si>
    <t>Sim</t>
  </si>
  <si>
    <t>rel</t>
  </si>
  <si>
    <t>formula</t>
  </si>
  <si>
    <t>simulation</t>
  </si>
  <si>
    <t>r_S</t>
  </si>
  <si>
    <t>tan1</t>
  </si>
  <si>
    <t>tan2</t>
  </si>
  <si>
    <t>Phi</t>
  </si>
  <si>
    <t>E_0</t>
  </si>
  <si>
    <t>L</t>
  </si>
  <si>
    <t>tan</t>
  </si>
  <si>
    <t>x</t>
  </si>
  <si>
    <t>Mlx</t>
  </si>
  <si>
    <t>tan3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</si>
</sst>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\ "/>
    <numFmt numFmtId="167" formatCode="0&quot; lm&quot;"/>
  </numFmts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386615858067137"/>
          <c:y val="7.0766234865803065E-2"/>
          <c:w val="0.86777352222780346"/>
          <c:h val="0.75069405638811271"/>
        </c:manualLayout>
      </c:layout>
      <c:scatterChart>
        <c:scatterStyle val="lineMarker"/>
        <c:varyColors val="0"/>
        <c:ser>
          <c:idx val="0"/>
          <c:order val="0"/>
          <c:tx>
            <c:strRef>
              <c:f>Tabelle1!$H$8</c:f>
              <c:strCache>
                <c:ptCount val="1"/>
                <c:pt idx="0">
                  <c:v>formula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Tabelle1!$B$10:$B$84</c:f>
              <c:numCache>
                <c:formatCode>0.0</c:formatCode>
                <c:ptCount val="75"/>
                <c:pt idx="0" formatCode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  <c:pt idx="20">
                  <c:v>4.2</c:v>
                </c:pt>
                <c:pt idx="21">
                  <c:v>4.4000000000000004</c:v>
                </c:pt>
                <c:pt idx="22">
                  <c:v>4.5999999999999996</c:v>
                </c:pt>
                <c:pt idx="23">
                  <c:v>4.8</c:v>
                </c:pt>
                <c:pt idx="24">
                  <c:v>5.0010000000000003</c:v>
                </c:pt>
                <c:pt idx="25">
                  <c:v>5.2</c:v>
                </c:pt>
                <c:pt idx="26">
                  <c:v>5.4</c:v>
                </c:pt>
                <c:pt idx="27">
                  <c:v>5.6</c:v>
                </c:pt>
                <c:pt idx="28">
                  <c:v>5.8</c:v>
                </c:pt>
                <c:pt idx="29">
                  <c:v>6</c:v>
                </c:pt>
                <c:pt idx="30">
                  <c:v>6.2</c:v>
                </c:pt>
                <c:pt idx="31">
                  <c:v>6.3999999999999897</c:v>
                </c:pt>
                <c:pt idx="32">
                  <c:v>6.5999999999999899</c:v>
                </c:pt>
                <c:pt idx="33">
                  <c:v>6.7999999999999901</c:v>
                </c:pt>
                <c:pt idx="34">
                  <c:v>6.9999999999999902</c:v>
                </c:pt>
                <c:pt idx="35">
                  <c:v>7.1999999999999904</c:v>
                </c:pt>
                <c:pt idx="36">
                  <c:v>7.3999999999999897</c:v>
                </c:pt>
                <c:pt idx="37">
                  <c:v>7.5999999999999899</c:v>
                </c:pt>
                <c:pt idx="38">
                  <c:v>7.7999999999999901</c:v>
                </c:pt>
                <c:pt idx="39">
                  <c:v>7.9999999999999902</c:v>
                </c:pt>
                <c:pt idx="40">
                  <c:v>8.1999999999999904</c:v>
                </c:pt>
                <c:pt idx="41">
                  <c:v>8.3999999999999897</c:v>
                </c:pt>
                <c:pt idx="42">
                  <c:v>8.5999999999999908</c:v>
                </c:pt>
                <c:pt idx="43">
                  <c:v>8.7999999999999901</c:v>
                </c:pt>
                <c:pt idx="44">
                  <c:v>8.9999999999999893</c:v>
                </c:pt>
                <c:pt idx="45">
                  <c:v>9.1999999999999904</c:v>
                </c:pt>
                <c:pt idx="46">
                  <c:v>9.3999999999999897</c:v>
                </c:pt>
                <c:pt idx="47">
                  <c:v>9.5999999999999908</c:v>
                </c:pt>
                <c:pt idx="48">
                  <c:v>9.7999999999999901</c:v>
                </c:pt>
                <c:pt idx="49">
                  <c:v>9.9999999999999893</c:v>
                </c:pt>
                <c:pt idx="50">
                  <c:v>10.199999999999999</c:v>
                </c:pt>
                <c:pt idx="51">
                  <c:v>10.4</c:v>
                </c:pt>
                <c:pt idx="52">
                  <c:v>10.6</c:v>
                </c:pt>
                <c:pt idx="53">
                  <c:v>10.8</c:v>
                </c:pt>
                <c:pt idx="54">
                  <c:v>11</c:v>
                </c:pt>
                <c:pt idx="55">
                  <c:v>11.2</c:v>
                </c:pt>
                <c:pt idx="56">
                  <c:v>11.4</c:v>
                </c:pt>
                <c:pt idx="57">
                  <c:v>11.6</c:v>
                </c:pt>
                <c:pt idx="58">
                  <c:v>11.8</c:v>
                </c:pt>
                <c:pt idx="59">
                  <c:v>12</c:v>
                </c:pt>
                <c:pt idx="60">
                  <c:v>12.2</c:v>
                </c:pt>
                <c:pt idx="61">
                  <c:v>12.4</c:v>
                </c:pt>
                <c:pt idx="62">
                  <c:v>12.6</c:v>
                </c:pt>
                <c:pt idx="63">
                  <c:v>12.8</c:v>
                </c:pt>
                <c:pt idx="64">
                  <c:v>13</c:v>
                </c:pt>
                <c:pt idx="65">
                  <c:v>13.2</c:v>
                </c:pt>
                <c:pt idx="66">
                  <c:v>13.4</c:v>
                </c:pt>
                <c:pt idx="67">
                  <c:v>13.6</c:v>
                </c:pt>
                <c:pt idx="68">
                  <c:v>13.8</c:v>
                </c:pt>
                <c:pt idx="69">
                  <c:v>14</c:v>
                </c:pt>
                <c:pt idx="70">
                  <c:v>14.2</c:v>
                </c:pt>
                <c:pt idx="71">
                  <c:v>14.4</c:v>
                </c:pt>
                <c:pt idx="72">
                  <c:v>14.6</c:v>
                </c:pt>
                <c:pt idx="73">
                  <c:v>14.8</c:v>
                </c:pt>
                <c:pt idx="74">
                  <c:v>15</c:v>
                </c:pt>
              </c:numCache>
            </c:numRef>
          </c:xVal>
          <c:yVal>
            <c:numRef>
              <c:f>Tabelle1!$H$10:$H$84</c:f>
              <c:numCache>
                <c:formatCode>0.0</c:formatCode>
                <c:ptCount val="75"/>
                <c:pt idx="0">
                  <c:v>8.3194675540765414E-2</c:v>
                </c:pt>
                <c:pt idx="1">
                  <c:v>9.0252707581227443E-2</c:v>
                </c:pt>
                <c:pt idx="2">
                  <c:v>9.8231827111984263E-2</c:v>
                </c:pt>
                <c:pt idx="3">
                  <c:v>0.1072961373390558</c:v>
                </c:pt>
                <c:pt idx="4">
                  <c:v>0.11764705882352941</c:v>
                </c:pt>
                <c:pt idx="5">
                  <c:v>0.12953367875647664</c:v>
                </c:pt>
                <c:pt idx="6">
                  <c:v>0.14326647564469916</c:v>
                </c:pt>
                <c:pt idx="7">
                  <c:v>0.15923566878980894</c:v>
                </c:pt>
                <c:pt idx="8">
                  <c:v>0.17793594306049823</c:v>
                </c:pt>
                <c:pt idx="9">
                  <c:v>0.19999999999999996</c:v>
                </c:pt>
                <c:pt idx="10">
                  <c:v>0.22624434389140269</c:v>
                </c:pt>
                <c:pt idx="11">
                  <c:v>0.25773195876288657</c:v>
                </c:pt>
                <c:pt idx="12">
                  <c:v>0.29585798816568049</c:v>
                </c:pt>
                <c:pt idx="13">
                  <c:v>0.34246575342465752</c:v>
                </c:pt>
                <c:pt idx="14">
                  <c:v>0.4</c:v>
                </c:pt>
                <c:pt idx="15">
                  <c:v>0.47169811320754718</c:v>
                </c:pt>
                <c:pt idx="16">
                  <c:v>0.5617977528089888</c:v>
                </c:pt>
                <c:pt idx="17">
                  <c:v>0.67567567567567577</c:v>
                </c:pt>
                <c:pt idx="18">
                  <c:v>0.81967213114754089</c:v>
                </c:pt>
                <c:pt idx="19">
                  <c:v>1</c:v>
                </c:pt>
                <c:pt idx="20">
                  <c:v>0.95124851367419738</c:v>
                </c:pt>
                <c:pt idx="21">
                  <c:v>0.90497737556561075</c:v>
                </c:pt>
                <c:pt idx="22">
                  <c:v>0.86114101184068903</c:v>
                </c:pt>
                <c:pt idx="23">
                  <c:v>0.81967213114754089</c:v>
                </c:pt>
                <c:pt idx="24">
                  <c:v>0.78029746939045419</c:v>
                </c:pt>
                <c:pt idx="25">
                  <c:v>0.74349442379182151</c:v>
                </c:pt>
                <c:pt idx="26">
                  <c:v>0.70859167404782986</c:v>
                </c:pt>
                <c:pt idx="27">
                  <c:v>0.67567567567567577</c:v>
                </c:pt>
                <c:pt idx="28">
                  <c:v>0.6446414182111202</c:v>
                </c:pt>
                <c:pt idx="29">
                  <c:v>0.61538461538461531</c:v>
                </c:pt>
                <c:pt idx="30">
                  <c:v>0.58780308596620134</c:v>
                </c:pt>
                <c:pt idx="31">
                  <c:v>0.56179775280899003</c:v>
                </c:pt>
                <c:pt idx="32">
                  <c:v>0.53727333781061226</c:v>
                </c:pt>
                <c:pt idx="33">
                  <c:v>0.47169811320755112</c:v>
                </c:pt>
                <c:pt idx="34">
                  <c:v>0.40000000000000313</c:v>
                </c:pt>
                <c:pt idx="35">
                  <c:v>0.34246575342466001</c:v>
                </c:pt>
                <c:pt idx="36">
                  <c:v>0.29585798816568265</c:v>
                </c:pt>
                <c:pt idx="37">
                  <c:v>0.2577319587628884</c:v>
                </c:pt>
                <c:pt idx="38">
                  <c:v>0.22624434389140416</c:v>
                </c:pt>
                <c:pt idx="39">
                  <c:v>0.20000000000000118</c:v>
                </c:pt>
                <c:pt idx="40">
                  <c:v>0.17793594306049917</c:v>
                </c:pt>
                <c:pt idx="41">
                  <c:v>0.15923566878980983</c:v>
                </c:pt>
                <c:pt idx="42">
                  <c:v>0.14326647564469988</c:v>
                </c:pt>
                <c:pt idx="43">
                  <c:v>0.12953367875647731</c:v>
                </c:pt>
                <c:pt idx="44">
                  <c:v>0.11764705882352998</c:v>
                </c:pt>
                <c:pt idx="45">
                  <c:v>0.10729613733905626</c:v>
                </c:pt>
                <c:pt idx="46">
                  <c:v>9.8231827111984707E-2</c:v>
                </c:pt>
                <c:pt idx="47">
                  <c:v>9.0252707581227776E-2</c:v>
                </c:pt>
                <c:pt idx="48">
                  <c:v>8.3194675540765733E-2</c:v>
                </c:pt>
                <c:pt idx="49">
                  <c:v>7.6923076923077247E-2</c:v>
                </c:pt>
                <c:pt idx="50">
                  <c:v>7.1326676176890189E-2</c:v>
                </c:pt>
                <c:pt idx="51">
                  <c:v>6.6312997347480085E-2</c:v>
                </c:pt>
                <c:pt idx="52">
                  <c:v>6.1804697156983932E-2</c:v>
                </c:pt>
                <c:pt idx="53">
                  <c:v>5.7736720554272515E-2</c:v>
                </c:pt>
                <c:pt idx="54">
                  <c:v>5.405405405405405E-2</c:v>
                </c:pt>
                <c:pt idx="55">
                  <c:v>5.0709939148073042E-2</c:v>
                </c:pt>
                <c:pt idx="56">
                  <c:v>4.7664442326024792E-2</c:v>
                </c:pt>
                <c:pt idx="57">
                  <c:v>4.4883303411131059E-2</c:v>
                </c:pt>
                <c:pt idx="58">
                  <c:v>4.2337002540220138E-2</c:v>
                </c:pt>
                <c:pt idx="59">
                  <c:v>3.9999999999999994E-2</c:v>
                </c:pt>
                <c:pt idx="60">
                  <c:v>3.785011355034066E-2</c:v>
                </c:pt>
                <c:pt idx="61">
                  <c:v>3.5868005738880902E-2</c:v>
                </c:pt>
                <c:pt idx="62">
                  <c:v>3.403675970047651E-2</c:v>
                </c:pt>
                <c:pt idx="63">
                  <c:v>3.2341526520051733E-2</c:v>
                </c:pt>
                <c:pt idx="64">
                  <c:v>3.0769230769230771E-2</c:v>
                </c:pt>
                <c:pt idx="65">
                  <c:v>2.9308323563892149E-2</c:v>
                </c:pt>
                <c:pt idx="66">
                  <c:v>2.7948574622694237E-2</c:v>
                </c:pt>
                <c:pt idx="67">
                  <c:v>2.6680896478121659E-2</c:v>
                </c:pt>
                <c:pt idx="68">
                  <c:v>2.549719530851606E-2</c:v>
                </c:pt>
                <c:pt idx="69">
                  <c:v>2.4390243902439018E-2</c:v>
                </c:pt>
                <c:pt idx="70">
                  <c:v>2.3353573096683799E-2</c:v>
                </c:pt>
                <c:pt idx="71">
                  <c:v>2.238137869292748E-2</c:v>
                </c:pt>
                <c:pt idx="72">
                  <c:v>2.1468441391155006E-2</c:v>
                </c:pt>
                <c:pt idx="73">
                  <c:v>2.0610057708161579E-2</c:v>
                </c:pt>
                <c:pt idx="74">
                  <c:v>1.9801980198019802E-2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8B-45A3-91A8-DA028DC7A409}"/>
            </c:ext>
          </c:extLst>
        </c:ser>
        <c:ser>
          <c:idx val="1"/>
          <c:order val="1"/>
          <c:tx>
            <c:strRef>
              <c:f>Tabelle1!$J$8</c:f>
              <c:strCache>
                <c:ptCount val="1"/>
                <c:pt idx="0">
                  <c:v>simulation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Tabelle1!$B$10:$B$84</c:f>
              <c:numCache>
                <c:formatCode>0.0</c:formatCode>
                <c:ptCount val="75"/>
                <c:pt idx="0" formatCode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  <c:pt idx="20">
                  <c:v>4.2</c:v>
                </c:pt>
                <c:pt idx="21">
                  <c:v>4.4000000000000004</c:v>
                </c:pt>
                <c:pt idx="22">
                  <c:v>4.5999999999999996</c:v>
                </c:pt>
                <c:pt idx="23">
                  <c:v>4.8</c:v>
                </c:pt>
                <c:pt idx="24">
                  <c:v>5.0010000000000003</c:v>
                </c:pt>
                <c:pt idx="25">
                  <c:v>5.2</c:v>
                </c:pt>
                <c:pt idx="26">
                  <c:v>5.4</c:v>
                </c:pt>
                <c:pt idx="27">
                  <c:v>5.6</c:v>
                </c:pt>
                <c:pt idx="28">
                  <c:v>5.8</c:v>
                </c:pt>
                <c:pt idx="29">
                  <c:v>6</c:v>
                </c:pt>
                <c:pt idx="30">
                  <c:v>6.2</c:v>
                </c:pt>
                <c:pt idx="31">
                  <c:v>6.3999999999999897</c:v>
                </c:pt>
                <c:pt idx="32">
                  <c:v>6.5999999999999899</c:v>
                </c:pt>
                <c:pt idx="33">
                  <c:v>6.7999999999999901</c:v>
                </c:pt>
                <c:pt idx="34">
                  <c:v>6.9999999999999902</c:v>
                </c:pt>
                <c:pt idx="35">
                  <c:v>7.1999999999999904</c:v>
                </c:pt>
                <c:pt idx="36">
                  <c:v>7.3999999999999897</c:v>
                </c:pt>
                <c:pt idx="37">
                  <c:v>7.5999999999999899</c:v>
                </c:pt>
                <c:pt idx="38">
                  <c:v>7.7999999999999901</c:v>
                </c:pt>
                <c:pt idx="39">
                  <c:v>7.9999999999999902</c:v>
                </c:pt>
                <c:pt idx="40">
                  <c:v>8.1999999999999904</c:v>
                </c:pt>
                <c:pt idx="41">
                  <c:v>8.3999999999999897</c:v>
                </c:pt>
                <c:pt idx="42">
                  <c:v>8.5999999999999908</c:v>
                </c:pt>
                <c:pt idx="43">
                  <c:v>8.7999999999999901</c:v>
                </c:pt>
                <c:pt idx="44">
                  <c:v>8.9999999999999893</c:v>
                </c:pt>
                <c:pt idx="45">
                  <c:v>9.1999999999999904</c:v>
                </c:pt>
                <c:pt idx="46">
                  <c:v>9.3999999999999897</c:v>
                </c:pt>
                <c:pt idx="47">
                  <c:v>9.5999999999999908</c:v>
                </c:pt>
                <c:pt idx="48">
                  <c:v>9.7999999999999901</c:v>
                </c:pt>
                <c:pt idx="49">
                  <c:v>9.9999999999999893</c:v>
                </c:pt>
                <c:pt idx="50">
                  <c:v>10.199999999999999</c:v>
                </c:pt>
                <c:pt idx="51">
                  <c:v>10.4</c:v>
                </c:pt>
                <c:pt idx="52">
                  <c:v>10.6</c:v>
                </c:pt>
                <c:pt idx="53">
                  <c:v>10.8</c:v>
                </c:pt>
                <c:pt idx="54">
                  <c:v>11</c:v>
                </c:pt>
                <c:pt idx="55">
                  <c:v>11.2</c:v>
                </c:pt>
                <c:pt idx="56">
                  <c:v>11.4</c:v>
                </c:pt>
                <c:pt idx="57">
                  <c:v>11.6</c:v>
                </c:pt>
                <c:pt idx="58">
                  <c:v>11.8</c:v>
                </c:pt>
                <c:pt idx="59">
                  <c:v>12</c:v>
                </c:pt>
                <c:pt idx="60">
                  <c:v>12.2</c:v>
                </c:pt>
                <c:pt idx="61">
                  <c:v>12.4</c:v>
                </c:pt>
                <c:pt idx="62">
                  <c:v>12.6</c:v>
                </c:pt>
                <c:pt idx="63">
                  <c:v>12.8</c:v>
                </c:pt>
                <c:pt idx="64">
                  <c:v>13</c:v>
                </c:pt>
                <c:pt idx="65">
                  <c:v>13.2</c:v>
                </c:pt>
                <c:pt idx="66">
                  <c:v>13.4</c:v>
                </c:pt>
                <c:pt idx="67">
                  <c:v>13.6</c:v>
                </c:pt>
                <c:pt idx="68">
                  <c:v>13.8</c:v>
                </c:pt>
                <c:pt idx="69">
                  <c:v>14</c:v>
                </c:pt>
                <c:pt idx="70">
                  <c:v>14.2</c:v>
                </c:pt>
                <c:pt idx="71">
                  <c:v>14.4</c:v>
                </c:pt>
                <c:pt idx="72">
                  <c:v>14.6</c:v>
                </c:pt>
                <c:pt idx="73">
                  <c:v>14.8</c:v>
                </c:pt>
                <c:pt idx="74">
                  <c:v>15</c:v>
                </c:pt>
              </c:numCache>
            </c:numRef>
          </c:xVal>
          <c:yVal>
            <c:numRef>
              <c:f>Tabelle1!$J$10:$J$84</c:f>
              <c:numCache>
                <c:formatCode>0.00</c:formatCode>
                <c:ptCount val="75"/>
                <c:pt idx="0">
                  <c:v>7.5278819572266578E-2</c:v>
                </c:pt>
                <c:pt idx="1">
                  <c:v>8.2020206576560811E-2</c:v>
                </c:pt>
                <c:pt idx="2">
                  <c:v>8.9377145583890233E-2</c:v>
                </c:pt>
                <c:pt idx="3">
                  <c:v>9.7940553949681472E-2</c:v>
                </c:pt>
                <c:pt idx="4">
                  <c:v>0.10687498113115602</c:v>
                </c:pt>
                <c:pt idx="5">
                  <c:v>0.11829194579421808</c:v>
                </c:pt>
                <c:pt idx="6">
                  <c:v>0.13088338678497149</c:v>
                </c:pt>
                <c:pt idx="7">
                  <c:v>0.14543447839739407</c:v>
                </c:pt>
                <c:pt idx="8">
                  <c:v>0.16240744274591773</c:v>
                </c:pt>
                <c:pt idx="9">
                  <c:v>0.18211653379485152</c:v>
                </c:pt>
                <c:pt idx="10">
                  <c:v>0.20707346459443343</c:v>
                </c:pt>
                <c:pt idx="11">
                  <c:v>0.23690568729892303</c:v>
                </c:pt>
                <c:pt idx="12">
                  <c:v>0.2747388992050569</c:v>
                </c:pt>
                <c:pt idx="13">
                  <c:v>0.31904002707587426</c:v>
                </c:pt>
                <c:pt idx="14">
                  <c:v>0.37640442793578649</c:v>
                </c:pt>
                <c:pt idx="15">
                  <c:v>0.44654180475679234</c:v>
                </c:pt>
                <c:pt idx="16">
                  <c:v>0.53818232505998709</c:v>
                </c:pt>
                <c:pt idx="17">
                  <c:v>0.66018344560731912</c:v>
                </c:pt>
                <c:pt idx="18">
                  <c:v>0.82128793802841615</c:v>
                </c:pt>
                <c:pt idx="19">
                  <c:v>1</c:v>
                </c:pt>
                <c:pt idx="20">
                  <c:v>0.98168952454558589</c:v>
                </c:pt>
                <c:pt idx="21">
                  <c:v>0.92897976651826564</c:v>
                </c:pt>
                <c:pt idx="22">
                  <c:v>0.877373911822945</c:v>
                </c:pt>
                <c:pt idx="23">
                  <c:v>0.82729547314117535</c:v>
                </c:pt>
                <c:pt idx="24">
                  <c:v>0.78164383211178323</c:v>
                </c:pt>
                <c:pt idx="25">
                  <c:v>0.73981935441704594</c:v>
                </c:pt>
                <c:pt idx="26">
                  <c:v>0.70156669029199936</c:v>
                </c:pt>
                <c:pt idx="27">
                  <c:v>0.66665611853802775</c:v>
                </c:pt>
                <c:pt idx="28">
                  <c:v>0.63204491376072736</c:v>
                </c:pt>
                <c:pt idx="29">
                  <c:v>0.60106709543848891</c:v>
                </c:pt>
                <c:pt idx="30">
                  <c:v>0.57115510671068792</c:v>
                </c:pt>
                <c:pt idx="31">
                  <c:v>0.54474919122004206</c:v>
                </c:pt>
                <c:pt idx="32">
                  <c:v>0.50888293879574464</c:v>
                </c:pt>
                <c:pt idx="33">
                  <c:v>0.44427675162398139</c:v>
                </c:pt>
                <c:pt idx="34">
                  <c:v>0.37430255631770898</c:v>
                </c:pt>
                <c:pt idx="35">
                  <c:v>0.31836875654853453</c:v>
                </c:pt>
                <c:pt idx="36">
                  <c:v>0.27354068665158204</c:v>
                </c:pt>
                <c:pt idx="37">
                  <c:v>0.2375954939112071</c:v>
                </c:pt>
                <c:pt idx="38">
                  <c:v>0.20735115665670487</c:v>
                </c:pt>
                <c:pt idx="39">
                  <c:v>0.18269814456006872</c:v>
                </c:pt>
                <c:pt idx="40">
                  <c:v>0.16247315538610582</c:v>
                </c:pt>
                <c:pt idx="41">
                  <c:v>0.14562688430076245</c:v>
                </c:pt>
                <c:pt idx="42">
                  <c:v>0.13134992509239593</c:v>
                </c:pt>
                <c:pt idx="43">
                  <c:v>0.11886887093708311</c:v>
                </c:pt>
                <c:pt idx="44">
                  <c:v>0.10757433946394514</c:v>
                </c:pt>
                <c:pt idx="45">
                  <c:v>9.8258136780062441E-2</c:v>
                </c:pt>
                <c:pt idx="46">
                  <c:v>8.9558881794890827E-2</c:v>
                </c:pt>
                <c:pt idx="47">
                  <c:v>8.1964332150927674E-2</c:v>
                </c:pt>
                <c:pt idx="48">
                  <c:v>7.6171107667259735E-2</c:v>
                </c:pt>
                <c:pt idx="49">
                  <c:v>7.0994592494286538E-2</c:v>
                </c:pt>
                <c:pt idx="50">
                  <c:v>6.5398477827332338E-2</c:v>
                </c:pt>
                <c:pt idx="51">
                  <c:v>6.1066276231543537E-2</c:v>
                </c:pt>
                <c:pt idx="52">
                  <c:v>5.6877086028669595E-2</c:v>
                </c:pt>
                <c:pt idx="53">
                  <c:v>5.2663846999340388E-2</c:v>
                </c:pt>
                <c:pt idx="54">
                  <c:v>4.9639518202464636E-2</c:v>
                </c:pt>
                <c:pt idx="55">
                  <c:v>4.683297095706479E-2</c:v>
                </c:pt>
                <c:pt idx="56">
                  <c:v>4.4293515498098505E-2</c:v>
                </c:pt>
                <c:pt idx="57">
                  <c:v>4.1891131408401616E-2</c:v>
                </c:pt>
                <c:pt idx="58">
                  <c:v>3.9517949960415459E-2</c:v>
                </c:pt>
                <c:pt idx="59">
                  <c:v>3.7356654320040247E-2</c:v>
                </c:pt>
                <c:pt idx="60">
                  <c:v>3.5001058551562512E-2</c:v>
                </c:pt>
                <c:pt idx="61">
                  <c:v>3.3330414859145785E-2</c:v>
                </c:pt>
                <c:pt idx="62">
                  <c:v>3.1842116162500288E-2</c:v>
                </c:pt>
                <c:pt idx="63">
                  <c:v>3.0611240352992033E-2</c:v>
                </c:pt>
                <c:pt idx="64">
                  <c:v>2.9289316216510503E-2</c:v>
                </c:pt>
                <c:pt idx="65">
                  <c:v>2.7778351187440063E-2</c:v>
                </c:pt>
                <c:pt idx="66">
                  <c:v>2.6893647834483968E-2</c:v>
                </c:pt>
                <c:pt idx="67">
                  <c:v>2.5793544647568497E-2</c:v>
                </c:pt>
                <c:pt idx="68">
                  <c:v>2.4483908923384274E-2</c:v>
                </c:pt>
                <c:pt idx="69">
                  <c:v>2.3257001245265026E-2</c:v>
                </c:pt>
                <c:pt idx="70">
                  <c:v>2.2205855608644329E-2</c:v>
                </c:pt>
                <c:pt idx="71">
                  <c:v>2.1304009204520746E-2</c:v>
                </c:pt>
                <c:pt idx="72">
                  <c:v>2.0449774309369242E-2</c:v>
                </c:pt>
                <c:pt idx="73">
                  <c:v>1.9962940654902481E-2</c:v>
                </c:pt>
                <c:pt idx="74">
                  <c:v>1.9007140841693339E-2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8B-45A3-91A8-DA028DC7A4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1642672"/>
        <c:axId val="998234208"/>
      </c:scatterChart>
      <c:valAx>
        <c:axId val="1161642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98234208"/>
        <c:crosses val="autoZero"/>
        <c:crossBetween val="midCat"/>
      </c:valAx>
      <c:valAx>
        <c:axId val="99823420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illuminance (a.u.)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616426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504826</xdr:colOff>
      <xdr:row>14</xdr:row>
      <xdr:rowOff>57150</xdr:rowOff>
    </xdr:from>
    <xdr:to>
      <xdr:col>19</xdr:col>
      <xdr:colOff>609600</xdr:colOff>
      <xdr:row>40</xdr:row>
      <xdr:rowOff>76200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2B7C5932-C244-FCE6-7195-4348B2FA49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198783</xdr:colOff>
      <xdr:row>0</xdr:row>
      <xdr:rowOff>82826</xdr:rowOff>
    </xdr:from>
    <xdr:to>
      <xdr:col>20</xdr:col>
      <xdr:colOff>442291</xdr:colOff>
      <xdr:row>11</xdr:row>
      <xdr:rowOff>183336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24880217-25D8-6078-C2BB-86469966C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4218" y="82826"/>
          <a:ext cx="7772400" cy="2121467"/>
        </a:xfrm>
        <a:prstGeom prst="rect">
          <a:avLst/>
        </a:prstGeom>
      </xdr:spPr>
    </xdr:pic>
    <xdr:clientData/>
  </xdr:twoCellAnchor>
  <xdr:twoCellAnchor editAs="oneCell">
    <xdr:from>
      <xdr:col>3</xdr:col>
      <xdr:colOff>231914</xdr:colOff>
      <xdr:row>12</xdr:row>
      <xdr:rowOff>91108</xdr:rowOff>
    </xdr:from>
    <xdr:to>
      <xdr:col>7</xdr:col>
      <xdr:colOff>29429</xdr:colOff>
      <xdr:row>21</xdr:row>
      <xdr:rowOff>15137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0D400539-ED0D-0011-4641-971F08ED7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41544" y="2302565"/>
          <a:ext cx="3143689" cy="16385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ABAE1-2FD1-4B2E-B94D-535DAEB2C258}">
  <sheetPr codeName="Tabelle1"/>
  <dimension ref="A3:J94"/>
  <sheetViews>
    <sheetView tabSelected="1" zoomScale="115" zoomScaleNormal="115" workbookViewId="0">
      <selection activeCell="B6" sqref="B6"/>
    </sheetView>
  </sheetViews>
  <sheetFormatPr baseColWidth="10" defaultRowHeight="14.25" x14ac:dyDescent="0.2"/>
  <cols>
    <col min="1" max="16384" width="11" style="1"/>
  </cols>
  <sheetData>
    <row r="3" spans="2:10" x14ac:dyDescent="0.2">
      <c r="B3" s="1" t="s">
        <v>1</v>
      </c>
      <c r="C3" s="1" t="s">
        <v>10</v>
      </c>
      <c r="D3" s="2">
        <v>4</v>
      </c>
      <c r="E3" s="1">
        <f>PI()*D3^2</f>
        <v>50.26548245743669</v>
      </c>
    </row>
    <row r="4" spans="2:10" x14ac:dyDescent="0.2">
      <c r="C4" s="1" t="s">
        <v>13</v>
      </c>
      <c r="D4" s="5">
        <v>100</v>
      </c>
      <c r="E4" s="1" t="s">
        <v>14</v>
      </c>
      <c r="F4" s="2">
        <f>D4/E3</f>
        <v>1.9894367886486917</v>
      </c>
    </row>
    <row r="5" spans="2:10" x14ac:dyDescent="0.2">
      <c r="B5" s="1" t="s">
        <v>0</v>
      </c>
      <c r="C5" s="1" t="s">
        <v>2</v>
      </c>
      <c r="D5" s="2">
        <v>5</v>
      </c>
      <c r="E5" s="1" t="s">
        <v>15</v>
      </c>
      <c r="F5" s="1">
        <f>F4/PI()</f>
        <v>0.6332573977646111</v>
      </c>
    </row>
    <row r="6" spans="2:10" x14ac:dyDescent="0.2">
      <c r="C6" s="1" t="s">
        <v>3</v>
      </c>
      <c r="D6" s="2">
        <v>1</v>
      </c>
      <c r="E6" s="2"/>
      <c r="I6" s="1" t="s">
        <v>18</v>
      </c>
    </row>
    <row r="7" spans="2:10" x14ac:dyDescent="0.2">
      <c r="G7" s="2"/>
    </row>
    <row r="8" spans="2:10" x14ac:dyDescent="0.2">
      <c r="C8" s="1">
        <f>D5*D3/(D3+D6)</f>
        <v>4</v>
      </c>
      <c r="E8" s="1">
        <f>D5*D3/(D3-D6)</f>
        <v>6.666666666666667</v>
      </c>
      <c r="G8" s="2">
        <f>MAX(G10:G84)</f>
        <v>0.31662869888230555</v>
      </c>
      <c r="H8" s="1" t="s">
        <v>8</v>
      </c>
      <c r="I8" s="3">
        <f>MAX(I10:I84)</f>
        <v>41.681083509801141</v>
      </c>
      <c r="J8" s="1" t="s">
        <v>9</v>
      </c>
    </row>
    <row r="9" spans="2:10" x14ac:dyDescent="0.2">
      <c r="B9" s="1" t="s">
        <v>4</v>
      </c>
      <c r="C9" s="1" t="s">
        <v>11</v>
      </c>
      <c r="D9" s="1" t="s">
        <v>12</v>
      </c>
      <c r="E9" s="1" t="s">
        <v>19</v>
      </c>
      <c r="F9" s="1" t="s">
        <v>16</v>
      </c>
      <c r="G9" s="1" t="s">
        <v>5</v>
      </c>
      <c r="H9" s="1" t="s">
        <v>7</v>
      </c>
      <c r="I9" s="1" t="s">
        <v>6</v>
      </c>
      <c r="J9" s="1" t="s">
        <v>7</v>
      </c>
    </row>
    <row r="10" spans="2:10" ht="15" x14ac:dyDescent="0.25">
      <c r="B10" s="3">
        <v>0.2</v>
      </c>
      <c r="C10" s="6">
        <f>$D$6/($D$5-B10)</f>
        <v>0.20833333333333334</v>
      </c>
      <c r="D10" s="2">
        <f>$D$3/B10</f>
        <v>20</v>
      </c>
      <c r="E10" s="2">
        <f>$D$6/(B10-$D$5)</f>
        <v>-0.20833333333333334</v>
      </c>
      <c r="F10" s="1">
        <f>C10</f>
        <v>0.20833333333333334</v>
      </c>
      <c r="G10" s="2">
        <f>$F$5*F10^2/(1+F10^2)</f>
        <v>2.6341821870408122E-2</v>
      </c>
      <c r="H10" s="2">
        <f>G10/$G$8</f>
        <v>8.3194675540765414E-2</v>
      </c>
      <c r="I10" s="4">
        <v>3.137702765110896</v>
      </c>
      <c r="J10" s="1">
        <f>I10/$I$8</f>
        <v>7.5278819572266578E-2</v>
      </c>
    </row>
    <row r="11" spans="2:10" ht="15" x14ac:dyDescent="0.25">
      <c r="B11" s="2">
        <v>0.4</v>
      </c>
      <c r="C11" s="6">
        <f t="shared" ref="C11:C74" si="0">$D$6/($D$5-B11)</f>
        <v>0.21739130434782611</v>
      </c>
      <c r="D11" s="2">
        <f t="shared" ref="D11:D74" si="1">$D$3/B11</f>
        <v>10</v>
      </c>
      <c r="E11" s="2">
        <f t="shared" ref="E11:E74" si="2">$D$6/(B11-$D$5)</f>
        <v>-0.21739130434782611</v>
      </c>
      <c r="F11" s="1">
        <f t="shared" ref="F11:F29" si="3">C11</f>
        <v>0.21739130434782611</v>
      </c>
      <c r="G11" s="2">
        <f>$F$5*F11^2/(1+F11^2)</f>
        <v>2.8576597372049241E-2</v>
      </c>
      <c r="H11" s="2">
        <f t="shared" ref="H11:H74" si="4">G11/$G$8</f>
        <v>9.0252707581227443E-2</v>
      </c>
      <c r="I11" s="4">
        <v>3.418691079808772</v>
      </c>
      <c r="J11" s="1">
        <f t="shared" ref="J11:J74" si="5">I11/$I$8</f>
        <v>8.2020206576560811E-2</v>
      </c>
    </row>
    <row r="12" spans="2:10" ht="15" x14ac:dyDescent="0.25">
      <c r="B12" s="2">
        <v>0.6</v>
      </c>
      <c r="C12" s="6">
        <f t="shared" si="0"/>
        <v>0.22727272727272727</v>
      </c>
      <c r="D12" s="2">
        <f t="shared" si="1"/>
        <v>6.666666666666667</v>
      </c>
      <c r="E12" s="2">
        <f t="shared" si="2"/>
        <v>-0.22727272727272727</v>
      </c>
      <c r="F12" s="1">
        <f t="shared" si="3"/>
        <v>0.22727272727272727</v>
      </c>
      <c r="G12" s="2">
        <f>$F$5*F12^2/(1+F12^2)</f>
        <v>3.1103015607299164E-2</v>
      </c>
      <c r="H12" s="2">
        <f t="shared" si="4"/>
        <v>9.8231827111984263E-2</v>
      </c>
      <c r="I12" s="4">
        <v>3.7253362689497833</v>
      </c>
      <c r="J12" s="1">
        <f t="shared" si="5"/>
        <v>8.9377145583890233E-2</v>
      </c>
    </row>
    <row r="13" spans="2:10" ht="15" x14ac:dyDescent="0.25">
      <c r="B13" s="2">
        <v>0.8</v>
      </c>
      <c r="C13" s="6">
        <f t="shared" si="0"/>
        <v>0.23809523809523808</v>
      </c>
      <c r="D13" s="2">
        <f t="shared" si="1"/>
        <v>5</v>
      </c>
      <c r="E13" s="2">
        <f t="shared" si="2"/>
        <v>-0.23809523809523808</v>
      </c>
      <c r="F13" s="1">
        <f t="shared" si="3"/>
        <v>0.23809523809523808</v>
      </c>
      <c r="G13" s="2">
        <f>$F$5*F13^2/(1+F13^2)</f>
        <v>3.3973036360762397E-2</v>
      </c>
      <c r="H13" s="2">
        <f t="shared" si="4"/>
        <v>0.1072961373390558</v>
      </c>
      <c r="I13" s="4">
        <v>4.0822684081728573</v>
      </c>
      <c r="J13" s="1">
        <f t="shared" si="5"/>
        <v>9.7940553949681472E-2</v>
      </c>
    </row>
    <row r="14" spans="2:10" ht="15" x14ac:dyDescent="0.25">
      <c r="B14" s="2">
        <v>1</v>
      </c>
      <c r="C14" s="6">
        <f t="shared" si="0"/>
        <v>0.25</v>
      </c>
      <c r="D14" s="2">
        <f t="shared" si="1"/>
        <v>4</v>
      </c>
      <c r="E14" s="2">
        <f t="shared" si="2"/>
        <v>-0.25</v>
      </c>
      <c r="F14" s="1">
        <f t="shared" si="3"/>
        <v>0.25</v>
      </c>
      <c r="G14" s="2">
        <f>$F$5*F14^2/(1+F14^2)</f>
        <v>3.7250435162624183E-2</v>
      </c>
      <c r="H14" s="2">
        <f t="shared" si="4"/>
        <v>0.11764705882352941</v>
      </c>
      <c r="I14" s="4">
        <v>4.4546650136361352</v>
      </c>
      <c r="J14" s="1">
        <f t="shared" si="5"/>
        <v>0.10687498113115602</v>
      </c>
    </row>
    <row r="15" spans="2:10" ht="15" x14ac:dyDescent="0.25">
      <c r="B15" s="2">
        <v>1.2</v>
      </c>
      <c r="C15" s="6">
        <f t="shared" si="0"/>
        <v>0.26315789473684209</v>
      </c>
      <c r="D15" s="2">
        <f t="shared" si="1"/>
        <v>3.3333333333333335</v>
      </c>
      <c r="E15" s="2">
        <f t="shared" si="2"/>
        <v>-0.26315789473684209</v>
      </c>
      <c r="F15" s="1">
        <f t="shared" si="3"/>
        <v>0.26315789473684209</v>
      </c>
      <c r="G15" s="2">
        <f>$F$5*F15^2/(1+F15^2)</f>
        <v>4.1014080166101745E-2</v>
      </c>
      <c r="H15" s="2">
        <f t="shared" si="4"/>
        <v>0.12953367875647664</v>
      </c>
      <c r="I15" s="4">
        <v>4.9305364711856736</v>
      </c>
      <c r="J15" s="1">
        <f t="shared" si="5"/>
        <v>0.11829194579421808</v>
      </c>
    </row>
    <row r="16" spans="2:10" ht="15" x14ac:dyDescent="0.25">
      <c r="B16" s="2">
        <v>1.4</v>
      </c>
      <c r="C16" s="6">
        <f t="shared" si="0"/>
        <v>0.27777777777777779</v>
      </c>
      <c r="D16" s="2">
        <f t="shared" si="1"/>
        <v>2.8571428571428572</v>
      </c>
      <c r="E16" s="2">
        <f t="shared" si="2"/>
        <v>-0.27777777777777779</v>
      </c>
      <c r="F16" s="1">
        <f t="shared" si="3"/>
        <v>0.27777777777777779</v>
      </c>
      <c r="G16" s="2">
        <f>$F$5*F16^2/(1+F16^2)</f>
        <v>4.536227777683461E-2</v>
      </c>
      <c r="H16" s="2">
        <f t="shared" si="4"/>
        <v>0.14326647564469916</v>
      </c>
      <c r="I16" s="4">
        <v>5.4553613746299998</v>
      </c>
      <c r="J16" s="1">
        <f t="shared" si="5"/>
        <v>0.13088338678497149</v>
      </c>
    </row>
    <row r="17" spans="2:10" ht="15" x14ac:dyDescent="0.25">
      <c r="B17" s="2">
        <v>1.6</v>
      </c>
      <c r="C17" s="6">
        <f t="shared" si="0"/>
        <v>0.29411764705882354</v>
      </c>
      <c r="D17" s="2">
        <f t="shared" si="1"/>
        <v>2.5</v>
      </c>
      <c r="E17" s="2">
        <f t="shared" si="2"/>
        <v>-0.29411764705882354</v>
      </c>
      <c r="F17" s="1">
        <f t="shared" si="3"/>
        <v>0.29411764705882354</v>
      </c>
      <c r="G17" s="2">
        <f>$F$5*F17^2/(1+F17^2)</f>
        <v>5.0418582624570954E-2</v>
      </c>
      <c r="H17" s="2">
        <f t="shared" si="4"/>
        <v>0.15923566878980894</v>
      </c>
      <c r="I17" s="4">
        <v>6.0618666392861522</v>
      </c>
      <c r="J17" s="1">
        <f t="shared" si="5"/>
        <v>0.14543447839739407</v>
      </c>
    </row>
    <row r="18" spans="2:10" ht="15" x14ac:dyDescent="0.25">
      <c r="B18" s="2">
        <v>1.8</v>
      </c>
      <c r="C18" s="6">
        <f t="shared" si="0"/>
        <v>0.3125</v>
      </c>
      <c r="D18" s="2">
        <f t="shared" si="1"/>
        <v>2.2222222222222223</v>
      </c>
      <c r="E18" s="2">
        <f t="shared" si="2"/>
        <v>-0.3125</v>
      </c>
      <c r="F18" s="1">
        <f t="shared" si="3"/>
        <v>0.3125</v>
      </c>
      <c r="G18" s="2">
        <f>$F$5*F18^2/(1+F18^2)</f>
        <v>5.6339626135641557E-2</v>
      </c>
      <c r="H18" s="2">
        <f t="shared" si="4"/>
        <v>0.17793594306049823</v>
      </c>
      <c r="I18" s="4">
        <v>6.7693181837058445</v>
      </c>
      <c r="J18" s="1">
        <f t="shared" si="5"/>
        <v>0.16240744274591773</v>
      </c>
    </row>
    <row r="19" spans="2:10" ht="15" x14ac:dyDescent="0.25">
      <c r="B19" s="2">
        <v>2</v>
      </c>
      <c r="C19" s="6">
        <f t="shared" si="0"/>
        <v>0.33333333333333331</v>
      </c>
      <c r="D19" s="2">
        <f t="shared" si="1"/>
        <v>2</v>
      </c>
      <c r="E19" s="2">
        <f t="shared" si="2"/>
        <v>-0.33333333333333331</v>
      </c>
      <c r="F19" s="1">
        <f t="shared" si="3"/>
        <v>0.33333333333333331</v>
      </c>
      <c r="G19" s="2">
        <f>$F$5*F19^2/(1+F19^2)</f>
        <v>6.3325739776461096E-2</v>
      </c>
      <c r="H19" s="2">
        <f t="shared" si="4"/>
        <v>0.19999999999999996</v>
      </c>
      <c r="I19" s="4">
        <v>7.5908144536187274</v>
      </c>
      <c r="J19" s="1">
        <f t="shared" si="5"/>
        <v>0.18211653379485152</v>
      </c>
    </row>
    <row r="20" spans="2:10" ht="15" x14ac:dyDescent="0.25">
      <c r="B20" s="2">
        <v>2.2000000000000002</v>
      </c>
      <c r="C20" s="6">
        <f t="shared" si="0"/>
        <v>0.35714285714285715</v>
      </c>
      <c r="D20" s="2">
        <f t="shared" si="1"/>
        <v>1.8181818181818181</v>
      </c>
      <c r="E20" s="2">
        <f t="shared" si="2"/>
        <v>-0.35714285714285715</v>
      </c>
      <c r="F20" s="1">
        <f t="shared" si="3"/>
        <v>0.35714285714285715</v>
      </c>
      <c r="G20" s="2">
        <f>$F$5*F20^2/(1+F20^2)</f>
        <v>7.163545223581573E-2</v>
      </c>
      <c r="H20" s="2">
        <f t="shared" si="4"/>
        <v>0.22624434389140269</v>
      </c>
      <c r="I20" s="4">
        <v>8.6310463704244302</v>
      </c>
      <c r="J20" s="1">
        <f t="shared" si="5"/>
        <v>0.20707346459443343</v>
      </c>
    </row>
    <row r="21" spans="2:10" ht="15" x14ac:dyDescent="0.25">
      <c r="B21" s="2">
        <v>2.4</v>
      </c>
      <c r="C21" s="6">
        <f t="shared" si="0"/>
        <v>0.38461538461538458</v>
      </c>
      <c r="D21" s="2">
        <f t="shared" si="1"/>
        <v>1.6666666666666667</v>
      </c>
      <c r="E21" s="2">
        <f t="shared" si="2"/>
        <v>-0.38461538461538458</v>
      </c>
      <c r="F21" s="1">
        <f t="shared" si="3"/>
        <v>0.38461538461538458</v>
      </c>
      <c r="G21" s="2">
        <f>$F$5*F21^2/(1+F21^2)</f>
        <v>8.1605334763480794E-2</v>
      </c>
      <c r="H21" s="2">
        <f t="shared" si="4"/>
        <v>0.25773195876288657</v>
      </c>
      <c r="I21" s="4">
        <v>9.8744857362532468</v>
      </c>
      <c r="J21" s="1">
        <f t="shared" si="5"/>
        <v>0.23690568729892303</v>
      </c>
    </row>
    <row r="22" spans="2:10" ht="15" x14ac:dyDescent="0.25">
      <c r="B22" s="2">
        <v>2.6</v>
      </c>
      <c r="C22" s="6">
        <f t="shared" si="0"/>
        <v>0.41666666666666669</v>
      </c>
      <c r="D22" s="2">
        <f t="shared" si="1"/>
        <v>1.5384615384615383</v>
      </c>
      <c r="E22" s="2">
        <f t="shared" si="2"/>
        <v>-0.41666666666666669</v>
      </c>
      <c r="F22" s="1">
        <f t="shared" si="3"/>
        <v>0.41666666666666669</v>
      </c>
      <c r="G22" s="2">
        <f>$F$5*F22^2/(1+F22^2)</f>
        <v>9.367712984683596E-2</v>
      </c>
      <c r="H22" s="2">
        <f t="shared" si="4"/>
        <v>0.29585798816568049</v>
      </c>
      <c r="I22" s="4">
        <v>11.451415001156814</v>
      </c>
      <c r="J22" s="1">
        <f t="shared" si="5"/>
        <v>0.2747388992050569</v>
      </c>
    </row>
    <row r="23" spans="2:10" ht="15" x14ac:dyDescent="0.25">
      <c r="B23" s="2">
        <v>2.8</v>
      </c>
      <c r="C23" s="6">
        <f t="shared" si="0"/>
        <v>0.45454545454545453</v>
      </c>
      <c r="D23" s="2">
        <f t="shared" si="1"/>
        <v>1.4285714285714286</v>
      </c>
      <c r="E23" s="2">
        <f t="shared" si="2"/>
        <v>-0.45454545454545453</v>
      </c>
      <c r="F23" s="1">
        <f t="shared" si="3"/>
        <v>0.45454545454545453</v>
      </c>
      <c r="G23" s="2">
        <f>$F$5*F23^2/(1+F23^2)</f>
        <v>0.10843448591859778</v>
      </c>
      <c r="H23" s="2">
        <f t="shared" si="4"/>
        <v>0.34246575342465752</v>
      </c>
      <c r="I23" s="4">
        <v>13.297934011518732</v>
      </c>
      <c r="J23" s="1">
        <f t="shared" si="5"/>
        <v>0.31904002707587426</v>
      </c>
    </row>
    <row r="24" spans="2:10" ht="15" x14ac:dyDescent="0.25">
      <c r="B24" s="2">
        <v>3</v>
      </c>
      <c r="C24" s="6">
        <f t="shared" si="0"/>
        <v>0.5</v>
      </c>
      <c r="D24" s="2">
        <f t="shared" si="1"/>
        <v>1.3333333333333333</v>
      </c>
      <c r="E24" s="2">
        <f t="shared" si="2"/>
        <v>-0.5</v>
      </c>
      <c r="F24" s="1">
        <f t="shared" si="3"/>
        <v>0.5</v>
      </c>
      <c r="G24" s="2">
        <f>$F$5*F24^2/(1+F24^2)</f>
        <v>0.12665147955292222</v>
      </c>
      <c r="H24" s="2">
        <f t="shared" si="4"/>
        <v>0.4</v>
      </c>
      <c r="I24" s="4">
        <v>15.688944394250441</v>
      </c>
      <c r="J24" s="1">
        <f t="shared" si="5"/>
        <v>0.37640442793578649</v>
      </c>
    </row>
    <row r="25" spans="2:10" ht="15" x14ac:dyDescent="0.25">
      <c r="B25" s="2">
        <v>3.2</v>
      </c>
      <c r="C25" s="6">
        <f t="shared" si="0"/>
        <v>0.55555555555555558</v>
      </c>
      <c r="D25" s="2">
        <f t="shared" si="1"/>
        <v>1.25</v>
      </c>
      <c r="E25" s="2">
        <f t="shared" si="2"/>
        <v>-0.55555555555555558</v>
      </c>
      <c r="F25" s="1">
        <f t="shared" si="3"/>
        <v>0.55555555555555558</v>
      </c>
      <c r="G25" s="2">
        <f>$F$5*F25^2/(1+F25^2)</f>
        <v>0.14935315985014413</v>
      </c>
      <c r="H25" s="2">
        <f t="shared" si="4"/>
        <v>0.47169811320754718</v>
      </c>
      <c r="I25" s="4">
        <v>18.612346254685178</v>
      </c>
      <c r="J25" s="1">
        <f t="shared" si="5"/>
        <v>0.44654180475679234</v>
      </c>
    </row>
    <row r="26" spans="2:10" ht="15" x14ac:dyDescent="0.25">
      <c r="B26" s="2">
        <v>3.4</v>
      </c>
      <c r="C26" s="6">
        <f t="shared" si="0"/>
        <v>0.625</v>
      </c>
      <c r="D26" s="2">
        <f t="shared" si="1"/>
        <v>1.1764705882352942</v>
      </c>
      <c r="E26" s="2">
        <f t="shared" si="2"/>
        <v>-0.625</v>
      </c>
      <c r="F26" s="1">
        <f t="shared" si="3"/>
        <v>0.625</v>
      </c>
      <c r="G26" s="2">
        <f>$F$5*F26^2/(1+F26^2)</f>
        <v>0.17788129150691323</v>
      </c>
      <c r="H26" s="2">
        <f t="shared" si="4"/>
        <v>0.5617977528089888</v>
      </c>
      <c r="I26" s="4">
        <v>22.432022434324267</v>
      </c>
      <c r="J26" s="1">
        <f t="shared" si="5"/>
        <v>0.53818232505998709</v>
      </c>
    </row>
    <row r="27" spans="2:10" ht="15" x14ac:dyDescent="0.25">
      <c r="B27" s="2">
        <v>3.6</v>
      </c>
      <c r="C27" s="6">
        <f t="shared" si="0"/>
        <v>0.7142857142857143</v>
      </c>
      <c r="D27" s="2">
        <f t="shared" si="1"/>
        <v>1.1111111111111112</v>
      </c>
      <c r="E27" s="2">
        <f t="shared" si="2"/>
        <v>-0.7142857142857143</v>
      </c>
      <c r="F27" s="1">
        <f t="shared" si="3"/>
        <v>0.7142857142857143</v>
      </c>
      <c r="G27" s="2">
        <f>$F$5*F27^2/(1+F27^2)</f>
        <v>0.2139383100556119</v>
      </c>
      <c r="H27" s="2">
        <f t="shared" si="4"/>
        <v>0.67567567567567577</v>
      </c>
      <c r="I27" s="4">
        <v>27.517161328146926</v>
      </c>
      <c r="J27" s="1">
        <f t="shared" si="5"/>
        <v>0.66018344560731912</v>
      </c>
    </row>
    <row r="28" spans="2:10" ht="15" x14ac:dyDescent="0.25">
      <c r="B28" s="2">
        <v>3.8</v>
      </c>
      <c r="C28" s="6">
        <f t="shared" si="0"/>
        <v>0.83333333333333326</v>
      </c>
      <c r="D28" s="2">
        <f t="shared" si="1"/>
        <v>1.0526315789473684</v>
      </c>
      <c r="E28" s="2">
        <f t="shared" si="2"/>
        <v>-0.83333333333333326</v>
      </c>
      <c r="F28" s="1">
        <f t="shared" si="3"/>
        <v>0.83333333333333326</v>
      </c>
      <c r="G28" s="2">
        <f>$F$5*F28^2/(1+F28^2)</f>
        <v>0.2595317203953324</v>
      </c>
      <c r="H28" s="2">
        <f t="shared" si="4"/>
        <v>0.81967213114754089</v>
      </c>
      <c r="I28" s="4">
        <v>34.232171130554796</v>
      </c>
      <c r="J28" s="1">
        <f t="shared" si="5"/>
        <v>0.82128793802841615</v>
      </c>
    </row>
    <row r="29" spans="2:10" ht="15" x14ac:dyDescent="0.25">
      <c r="B29" s="2">
        <v>4</v>
      </c>
      <c r="C29" s="6">
        <f t="shared" si="0"/>
        <v>1</v>
      </c>
      <c r="D29" s="2">
        <f t="shared" si="1"/>
        <v>1</v>
      </c>
      <c r="E29" s="2">
        <f t="shared" si="2"/>
        <v>-1</v>
      </c>
      <c r="F29" s="1">
        <f t="shared" si="3"/>
        <v>1</v>
      </c>
      <c r="G29" s="2">
        <f>$F$5*F29^2/(1+F29^2)</f>
        <v>0.31662869888230555</v>
      </c>
      <c r="H29" s="2">
        <f t="shared" si="4"/>
        <v>1</v>
      </c>
      <c r="I29" s="4">
        <v>41.681083509801141</v>
      </c>
      <c r="J29" s="1">
        <f t="shared" si="5"/>
        <v>1</v>
      </c>
    </row>
    <row r="30" spans="2:10" ht="15" x14ac:dyDescent="0.25">
      <c r="B30" s="2">
        <v>4.2</v>
      </c>
      <c r="C30" s="2">
        <f t="shared" si="0"/>
        <v>1.2500000000000002</v>
      </c>
      <c r="D30" s="6">
        <f t="shared" si="1"/>
        <v>0.95238095238095233</v>
      </c>
      <c r="E30" s="2">
        <f t="shared" si="2"/>
        <v>-1.2500000000000002</v>
      </c>
      <c r="F30" s="1">
        <f>D30</f>
        <v>0.95238095238095233</v>
      </c>
      <c r="G30" s="2">
        <f>$F$5*F30^2/(1+F30^2)</f>
        <v>0.30119257919838816</v>
      </c>
      <c r="H30" s="2">
        <f t="shared" si="4"/>
        <v>0.95124851367419738</v>
      </c>
      <c r="I30" s="4">
        <v>40.917883053281543</v>
      </c>
      <c r="J30" s="1">
        <f t="shared" si="5"/>
        <v>0.98168952454558589</v>
      </c>
    </row>
    <row r="31" spans="2:10" ht="15" x14ac:dyDescent="0.25">
      <c r="B31" s="2">
        <v>4.4000000000000004</v>
      </c>
      <c r="C31" s="2">
        <f t="shared" si="0"/>
        <v>1.6666666666666676</v>
      </c>
      <c r="D31" s="6">
        <f t="shared" si="1"/>
        <v>0.90909090909090906</v>
      </c>
      <c r="E31" s="2">
        <f t="shared" si="2"/>
        <v>-1.6666666666666676</v>
      </c>
      <c r="F31" s="1">
        <f t="shared" ref="F31:F42" si="6">D31</f>
        <v>0.90909090909090906</v>
      </c>
      <c r="G31" s="2">
        <f>$F$5*F31^2/(1+F31^2)</f>
        <v>0.28654180894326292</v>
      </c>
      <c r="H31" s="2">
        <f t="shared" si="4"/>
        <v>0.90497737556561075</v>
      </c>
      <c r="I31" s="4">
        <v>38.720883227163398</v>
      </c>
      <c r="J31" s="1">
        <f t="shared" si="5"/>
        <v>0.92897976651826564</v>
      </c>
    </row>
    <row r="32" spans="2:10" ht="15" x14ac:dyDescent="0.25">
      <c r="B32" s="2">
        <v>4.5999999999999996</v>
      </c>
      <c r="C32" s="2">
        <f t="shared" si="0"/>
        <v>2.4999999999999978</v>
      </c>
      <c r="D32" s="6">
        <f t="shared" si="1"/>
        <v>0.86956521739130443</v>
      </c>
      <c r="E32" s="2">
        <f t="shared" si="2"/>
        <v>-2.4999999999999978</v>
      </c>
      <c r="F32" s="1">
        <f t="shared" si="6"/>
        <v>0.86956521739130443</v>
      </c>
      <c r="G32" s="2">
        <f>$F$5*F32^2/(1+F32^2)</f>
        <v>0.27266195813330946</v>
      </c>
      <c r="H32" s="2">
        <f t="shared" si="4"/>
        <v>0.86114101184068903</v>
      </c>
      <c r="I32" s="4">
        <v>36.569895288013072</v>
      </c>
      <c r="J32" s="1">
        <f t="shared" si="5"/>
        <v>0.877373911822945</v>
      </c>
    </row>
    <row r="33" spans="1:10" ht="15" x14ac:dyDescent="0.25">
      <c r="B33" s="2">
        <v>4.8</v>
      </c>
      <c r="C33" s="2">
        <f t="shared" si="0"/>
        <v>4.9999999999999956</v>
      </c>
      <c r="D33" s="6">
        <f t="shared" si="1"/>
        <v>0.83333333333333337</v>
      </c>
      <c r="E33" s="2">
        <f t="shared" si="2"/>
        <v>-4.9999999999999956</v>
      </c>
      <c r="F33" s="1">
        <f t="shared" si="6"/>
        <v>0.83333333333333337</v>
      </c>
      <c r="G33" s="2">
        <f>$F$5*F33^2/(1+F33^2)</f>
        <v>0.2595317203953324</v>
      </c>
      <c r="H33" s="2">
        <f t="shared" si="4"/>
        <v>0.81967213114754089</v>
      </c>
      <c r="I33" s="4">
        <v>34.482571703277777</v>
      </c>
      <c r="J33" s="1">
        <f t="shared" si="5"/>
        <v>0.82729547314117535</v>
      </c>
    </row>
    <row r="34" spans="1:10" ht="15" x14ac:dyDescent="0.25">
      <c r="B34" s="2">
        <v>5.0010000000000003</v>
      </c>
      <c r="C34" s="2">
        <f t="shared" si="0"/>
        <v>-999.99999999966599</v>
      </c>
      <c r="D34" s="6">
        <f t="shared" si="1"/>
        <v>0.79984003199360121</v>
      </c>
      <c r="E34" s="2">
        <f t="shared" si="2"/>
        <v>999.99999999966599</v>
      </c>
      <c r="F34" s="1">
        <f t="shared" si="6"/>
        <v>0.79984003199360121</v>
      </c>
      <c r="G34" s="2">
        <f>$F$5*F34^2/(1+F34^2)</f>
        <v>0.24706457247425515</v>
      </c>
      <c r="H34" s="2">
        <f t="shared" si="4"/>
        <v>0.78029746939045419</v>
      </c>
      <c r="I34" s="4">
        <v>32.579761841172221</v>
      </c>
      <c r="J34" s="1">
        <f t="shared" si="5"/>
        <v>0.78164383211178323</v>
      </c>
    </row>
    <row r="35" spans="1:10" ht="15" x14ac:dyDescent="0.25">
      <c r="B35" s="2">
        <v>5.2</v>
      </c>
      <c r="C35" s="2">
        <f t="shared" si="0"/>
        <v>-4.9999999999999956</v>
      </c>
      <c r="D35" s="6">
        <f t="shared" si="1"/>
        <v>0.76923076923076916</v>
      </c>
      <c r="E35" s="2">
        <f t="shared" si="2"/>
        <v>4.9999999999999956</v>
      </c>
      <c r="F35" s="1">
        <f t="shared" si="6"/>
        <v>0.76923076923076916</v>
      </c>
      <c r="G35" s="2">
        <f>$F$5*F35^2/(1+F35^2)</f>
        <v>0.23541167203145391</v>
      </c>
      <c r="H35" s="2">
        <f t="shared" si="4"/>
        <v>0.74349442379182151</v>
      </c>
      <c r="I35" s="4">
        <v>30.836472293624059</v>
      </c>
      <c r="J35" s="1">
        <f t="shared" si="5"/>
        <v>0.73981935441704594</v>
      </c>
    </row>
    <row r="36" spans="1:10" ht="15" x14ac:dyDescent="0.25">
      <c r="B36" s="2">
        <v>5.4</v>
      </c>
      <c r="C36" s="2">
        <f t="shared" si="0"/>
        <v>-2.4999999999999978</v>
      </c>
      <c r="D36" s="6">
        <f t="shared" si="1"/>
        <v>0.7407407407407407</v>
      </c>
      <c r="E36" s="2">
        <f t="shared" si="2"/>
        <v>2.4999999999999978</v>
      </c>
      <c r="F36" s="1">
        <f t="shared" si="6"/>
        <v>0.7407407407407407</v>
      </c>
      <c r="G36" s="2">
        <f>$F$5*F36^2/(1+F36^2)</f>
        <v>0.22436045979259911</v>
      </c>
      <c r="H36" s="2">
        <f t="shared" si="4"/>
        <v>0.70859167404782986</v>
      </c>
      <c r="I36" s="4">
        <v>29.24205980575562</v>
      </c>
      <c r="J36" s="1">
        <f t="shared" si="5"/>
        <v>0.70156669029199936</v>
      </c>
    </row>
    <row r="37" spans="1:10" ht="15" x14ac:dyDescent="0.25">
      <c r="B37" s="2">
        <v>5.6</v>
      </c>
      <c r="C37" s="2">
        <f t="shared" si="0"/>
        <v>-1.6666666666666676</v>
      </c>
      <c r="D37" s="6">
        <f t="shared" si="1"/>
        <v>0.7142857142857143</v>
      </c>
      <c r="E37" s="2">
        <f t="shared" si="2"/>
        <v>1.6666666666666676</v>
      </c>
      <c r="F37" s="1">
        <f t="shared" si="6"/>
        <v>0.7142857142857143</v>
      </c>
      <c r="G37" s="2">
        <f>$F$5*F37^2/(1+F37^2)</f>
        <v>0.2139383100556119</v>
      </c>
      <c r="H37" s="2">
        <f t="shared" si="4"/>
        <v>0.67567567567567577</v>
      </c>
      <c r="I37" s="4">
        <v>27.786949349103423</v>
      </c>
      <c r="J37" s="1">
        <f t="shared" si="5"/>
        <v>0.66665611853802775</v>
      </c>
    </row>
    <row r="38" spans="1:10" ht="15" x14ac:dyDescent="0.25">
      <c r="B38" s="2">
        <v>5.8</v>
      </c>
      <c r="C38" s="2">
        <f t="shared" si="0"/>
        <v>-1.2500000000000002</v>
      </c>
      <c r="D38" s="6">
        <f t="shared" si="1"/>
        <v>0.68965517241379315</v>
      </c>
      <c r="E38" s="2">
        <f t="shared" si="2"/>
        <v>1.2500000000000002</v>
      </c>
      <c r="F38" s="1">
        <f t="shared" si="6"/>
        <v>0.68965517241379315</v>
      </c>
      <c r="G38" s="2">
        <f>$F$5*F38^2/(1+F38^2)</f>
        <v>0.20411197349383117</v>
      </c>
      <c r="H38" s="2">
        <f t="shared" si="4"/>
        <v>0.6446414182111202</v>
      </c>
      <c r="I38" s="4">
        <v>26.344316832405937</v>
      </c>
      <c r="J38" s="1">
        <f t="shared" si="5"/>
        <v>0.63204491376072736</v>
      </c>
    </row>
    <row r="39" spans="1:10" ht="15" x14ac:dyDescent="0.25">
      <c r="B39" s="2">
        <v>6</v>
      </c>
      <c r="C39" s="2">
        <f t="shared" si="0"/>
        <v>-1</v>
      </c>
      <c r="D39" s="6">
        <f t="shared" si="1"/>
        <v>0.66666666666666663</v>
      </c>
      <c r="E39" s="2">
        <f t="shared" si="2"/>
        <v>1</v>
      </c>
      <c r="F39" s="1">
        <f t="shared" si="6"/>
        <v>0.66666666666666663</v>
      </c>
      <c r="G39" s="2">
        <f>$F$5*F39^2/(1+F39^2)</f>
        <v>0.19484843008141878</v>
      </c>
      <c r="H39" s="2">
        <f t="shared" si="4"/>
        <v>0.61538461538461531</v>
      </c>
      <c r="I39" s="4">
        <v>25.053127799965271</v>
      </c>
      <c r="J39" s="1">
        <f t="shared" si="5"/>
        <v>0.60106709543848891</v>
      </c>
    </row>
    <row r="40" spans="1:10" ht="15" x14ac:dyDescent="0.25">
      <c r="B40" s="2">
        <v>6.2</v>
      </c>
      <c r="C40" s="2">
        <f t="shared" si="0"/>
        <v>-0.83333333333333326</v>
      </c>
      <c r="D40" s="6">
        <f t="shared" si="1"/>
        <v>0.64516129032258063</v>
      </c>
      <c r="E40" s="2">
        <f t="shared" si="2"/>
        <v>0.83333333333333326</v>
      </c>
      <c r="F40" s="1">
        <f t="shared" si="6"/>
        <v>0.64516129032258063</v>
      </c>
      <c r="G40" s="2">
        <f>$F$5*F40^2/(1+F40^2)</f>
        <v>0.18611532630848232</v>
      </c>
      <c r="H40" s="2">
        <f t="shared" si="4"/>
        <v>0.58780308596620134</v>
      </c>
      <c r="I40" s="4">
        <v>23.806363699857563</v>
      </c>
      <c r="J40" s="1">
        <f t="shared" si="5"/>
        <v>0.57115510671068792</v>
      </c>
    </row>
    <row r="41" spans="1:10" ht="15" x14ac:dyDescent="0.25">
      <c r="B41" s="2">
        <v>6.3999999999999897</v>
      </c>
      <c r="C41" s="2">
        <f t="shared" si="0"/>
        <v>-0.71428571428571952</v>
      </c>
      <c r="D41" s="6">
        <f t="shared" si="1"/>
        <v>0.625000000000001</v>
      </c>
      <c r="E41" s="2">
        <f t="shared" si="2"/>
        <v>0.71428571428571952</v>
      </c>
      <c r="F41" s="1">
        <f t="shared" si="6"/>
        <v>0.625000000000001</v>
      </c>
      <c r="G41" s="2">
        <f>$F$5*F41^2/(1+F41^2)</f>
        <v>0.17788129150691362</v>
      </c>
      <c r="H41" s="2">
        <f t="shared" si="4"/>
        <v>0.56179775280899003</v>
      </c>
      <c r="I41" s="4">
        <v>22.705736531139205</v>
      </c>
      <c r="J41" s="1">
        <f t="shared" si="5"/>
        <v>0.54474919122004206</v>
      </c>
    </row>
    <row r="42" spans="1:10" ht="15" x14ac:dyDescent="0.25">
      <c r="B42" s="2">
        <v>6.5999999999999899</v>
      </c>
      <c r="C42" s="2">
        <f t="shared" si="0"/>
        <v>-0.625000000000004</v>
      </c>
      <c r="D42" s="6">
        <f t="shared" si="1"/>
        <v>0.60606060606060697</v>
      </c>
      <c r="E42" s="2">
        <f t="shared" si="2"/>
        <v>0.625000000000004</v>
      </c>
      <c r="F42" s="1">
        <f t="shared" si="6"/>
        <v>0.60606060606060697</v>
      </c>
      <c r="G42" s="2">
        <f>$F$5*F42^2/(1+F42^2)</f>
        <v>0.17011615789512757</v>
      </c>
      <c r="H42" s="2">
        <f t="shared" si="4"/>
        <v>0.53727333781061226</v>
      </c>
      <c r="I42" s="4">
        <v>21.210792268658455</v>
      </c>
      <c r="J42" s="1">
        <f t="shared" si="5"/>
        <v>0.50888293879574464</v>
      </c>
    </row>
    <row r="43" spans="1:10" ht="15" x14ac:dyDescent="0.25">
      <c r="A43" s="1" t="s">
        <v>17</v>
      </c>
      <c r="B43" s="2">
        <v>6.7999999999999901</v>
      </c>
      <c r="C43" s="2">
        <f t="shared" si="0"/>
        <v>-0.55555555555555858</v>
      </c>
      <c r="D43" s="2">
        <f t="shared" si="1"/>
        <v>0.58823529411764797</v>
      </c>
      <c r="E43" s="6">
        <f t="shared" si="2"/>
        <v>0.55555555555555858</v>
      </c>
      <c r="F43" s="1">
        <f>E43</f>
        <v>0.55555555555555858</v>
      </c>
      <c r="G43" s="2">
        <f>$F$5*F43^2/(1+F43^2)</f>
        <v>0.14935315985014538</v>
      </c>
      <c r="H43" s="2">
        <f t="shared" si="4"/>
        <v>0.47169811320755112</v>
      </c>
      <c r="I43" s="4">
        <v>18.517936385902349</v>
      </c>
      <c r="J43" s="1">
        <f t="shared" si="5"/>
        <v>0.44427675162398139</v>
      </c>
    </row>
    <row r="44" spans="1:10" ht="15" x14ac:dyDescent="0.25">
      <c r="B44" s="2">
        <v>6.9999999999999902</v>
      </c>
      <c r="C44" s="2">
        <f t="shared" si="0"/>
        <v>-0.50000000000000244</v>
      </c>
      <c r="D44" s="2">
        <f t="shared" si="1"/>
        <v>0.57142857142857217</v>
      </c>
      <c r="E44" s="6">
        <f t="shared" si="2"/>
        <v>0.50000000000000244</v>
      </c>
      <c r="F44" s="1">
        <f t="shared" ref="F44:F84" si="7">E44</f>
        <v>0.50000000000000244</v>
      </c>
      <c r="G44" s="2">
        <f>$F$5*F44^2/(1+F44^2)</f>
        <v>0.12665147955292322</v>
      </c>
      <c r="H44" s="2">
        <f t="shared" si="4"/>
        <v>0.40000000000000313</v>
      </c>
      <c r="I44" s="4">
        <v>15.601336107810472</v>
      </c>
      <c r="J44" s="1">
        <f t="shared" si="5"/>
        <v>0.37430255631770898</v>
      </c>
    </row>
    <row r="45" spans="1:10" ht="15" x14ac:dyDescent="0.25">
      <c r="B45" s="2">
        <v>7.1999999999999904</v>
      </c>
      <c r="C45" s="2">
        <f t="shared" si="0"/>
        <v>-0.45454545454545653</v>
      </c>
      <c r="D45" s="2">
        <f t="shared" si="1"/>
        <v>0.55555555555555625</v>
      </c>
      <c r="E45" s="6">
        <f t="shared" si="2"/>
        <v>0.45454545454545653</v>
      </c>
      <c r="F45" s="1">
        <f t="shared" si="7"/>
        <v>0.45454545454545653</v>
      </c>
      <c r="G45" s="2">
        <f>$F$5*F45^2/(1+F45^2)</f>
        <v>0.10843448591859858</v>
      </c>
      <c r="H45" s="2">
        <f t="shared" si="4"/>
        <v>0.34246575342466001</v>
      </c>
      <c r="I45" s="4">
        <v>13.269954728611015</v>
      </c>
      <c r="J45" s="1">
        <f t="shared" si="5"/>
        <v>0.31836875654853453</v>
      </c>
    </row>
    <row r="46" spans="1:10" ht="15" x14ac:dyDescent="0.25">
      <c r="B46" s="2">
        <v>7.3999999999999897</v>
      </c>
      <c r="C46" s="2">
        <f t="shared" si="0"/>
        <v>-0.41666666666666846</v>
      </c>
      <c r="D46" s="2">
        <f t="shared" si="1"/>
        <v>0.54054054054054135</v>
      </c>
      <c r="E46" s="6">
        <f t="shared" si="2"/>
        <v>0.41666666666666846</v>
      </c>
      <c r="F46" s="1">
        <f t="shared" si="7"/>
        <v>0.41666666666666846</v>
      </c>
      <c r="G46" s="2">
        <f>$F$5*F46^2/(1+F46^2)</f>
        <v>9.3677129846836654E-2</v>
      </c>
      <c r="H46" s="2">
        <f t="shared" si="4"/>
        <v>0.29585798816568265</v>
      </c>
      <c r="I46" s="4">
        <v>11.401472203652936</v>
      </c>
      <c r="J46" s="1">
        <f t="shared" si="5"/>
        <v>0.27354068665158204</v>
      </c>
    </row>
    <row r="47" spans="1:10" ht="15" x14ac:dyDescent="0.25">
      <c r="B47" s="2">
        <v>7.5999999999999899</v>
      </c>
      <c r="C47" s="2">
        <f t="shared" si="0"/>
        <v>-0.38461538461538614</v>
      </c>
      <c r="D47" s="2">
        <f t="shared" si="1"/>
        <v>0.52631578947368496</v>
      </c>
      <c r="E47" s="6">
        <f t="shared" si="2"/>
        <v>0.38461538461538614</v>
      </c>
      <c r="F47" s="1">
        <f t="shared" si="7"/>
        <v>0.38461538461538614</v>
      </c>
      <c r="G47" s="2">
        <f>$F$5*F47^2/(1+F47^2)</f>
        <v>8.1605334763481377E-2</v>
      </c>
      <c r="H47" s="2">
        <f t="shared" si="4"/>
        <v>0.2577319587628884</v>
      </c>
      <c r="I47" s="4">
        <v>9.903237623265472</v>
      </c>
      <c r="J47" s="1">
        <f t="shared" si="5"/>
        <v>0.2375954939112071</v>
      </c>
    </row>
    <row r="48" spans="1:10" ht="15" x14ac:dyDescent="0.25">
      <c r="B48" s="2">
        <v>7.7999999999999901</v>
      </c>
      <c r="C48" s="2">
        <f t="shared" si="0"/>
        <v>-0.35714285714285843</v>
      </c>
      <c r="D48" s="2">
        <f t="shared" si="1"/>
        <v>0.51282051282051344</v>
      </c>
      <c r="E48" s="6">
        <f t="shared" si="2"/>
        <v>0.35714285714285843</v>
      </c>
      <c r="F48" s="1">
        <f t="shared" si="7"/>
        <v>0.35714285714285843</v>
      </c>
      <c r="G48" s="2">
        <f>$F$5*F48^2/(1+F48^2)</f>
        <v>7.1635452235816188E-2</v>
      </c>
      <c r="H48" s="2">
        <f t="shared" si="4"/>
        <v>0.22624434389140416</v>
      </c>
      <c r="I48" s="4">
        <v>8.6426208764619741</v>
      </c>
      <c r="J48" s="1">
        <f t="shared" si="5"/>
        <v>0.20735115665670487</v>
      </c>
    </row>
    <row r="49" spans="2:10" ht="15" x14ac:dyDescent="0.25">
      <c r="B49" s="2">
        <v>7.9999999999999902</v>
      </c>
      <c r="C49" s="2">
        <f t="shared" si="0"/>
        <v>-0.33333333333333443</v>
      </c>
      <c r="D49" s="2">
        <f t="shared" si="1"/>
        <v>0.50000000000000067</v>
      </c>
      <c r="E49" s="6">
        <f t="shared" si="2"/>
        <v>0.33333333333333443</v>
      </c>
      <c r="F49" s="1">
        <f t="shared" si="7"/>
        <v>0.33333333333333443</v>
      </c>
      <c r="G49" s="2">
        <f>$F$5*F49^2/(1+F49^2)</f>
        <v>6.3325739776461484E-2</v>
      </c>
      <c r="H49" s="2">
        <f t="shared" si="4"/>
        <v>0.20000000000000118</v>
      </c>
      <c r="I49" s="4">
        <v>7.6150566204939452</v>
      </c>
      <c r="J49" s="1">
        <f t="shared" si="5"/>
        <v>0.18269814456006872</v>
      </c>
    </row>
    <row r="50" spans="2:10" ht="15" x14ac:dyDescent="0.25">
      <c r="B50" s="2">
        <v>8.1999999999999904</v>
      </c>
      <c r="C50" s="2">
        <f t="shared" si="0"/>
        <v>-0.31250000000000094</v>
      </c>
      <c r="D50" s="2">
        <f t="shared" si="1"/>
        <v>0.48780487804878103</v>
      </c>
      <c r="E50" s="6">
        <f t="shared" si="2"/>
        <v>0.31250000000000094</v>
      </c>
      <c r="F50" s="1">
        <f t="shared" si="7"/>
        <v>0.31250000000000094</v>
      </c>
      <c r="G50" s="2">
        <f>$F$5*F50^2/(1+F50^2)</f>
        <v>5.6339626135641863E-2</v>
      </c>
      <c r="H50" s="2">
        <f t="shared" si="4"/>
        <v>0.17793594306049917</v>
      </c>
      <c r="I50" s="4">
        <v>6.7720571577491739</v>
      </c>
      <c r="J50" s="1">
        <f t="shared" si="5"/>
        <v>0.16247315538610582</v>
      </c>
    </row>
    <row r="51" spans="2:10" ht="15" x14ac:dyDescent="0.25">
      <c r="B51" s="2">
        <v>8.3999999999999897</v>
      </c>
      <c r="C51" s="2">
        <f t="shared" si="0"/>
        <v>-0.29411764705882443</v>
      </c>
      <c r="D51" s="2">
        <f t="shared" si="1"/>
        <v>0.47619047619047677</v>
      </c>
      <c r="E51" s="6">
        <f t="shared" si="2"/>
        <v>0.29411764705882443</v>
      </c>
      <c r="F51" s="1">
        <f t="shared" si="7"/>
        <v>0.29411764705882443</v>
      </c>
      <c r="G51" s="2">
        <f>$F$5*F51^2/(1+F51^2)</f>
        <v>5.0418582624571238E-2</v>
      </c>
      <c r="H51" s="2">
        <f t="shared" si="4"/>
        <v>0.15923566878980983</v>
      </c>
      <c r="I51" s="4">
        <v>6.0698863258122282</v>
      </c>
      <c r="J51" s="1">
        <f t="shared" si="5"/>
        <v>0.14562688430076245</v>
      </c>
    </row>
    <row r="52" spans="2:10" ht="15" x14ac:dyDescent="0.25">
      <c r="B52" s="2">
        <v>8.5999999999999908</v>
      </c>
      <c r="C52" s="2">
        <f t="shared" si="0"/>
        <v>-0.27777777777777851</v>
      </c>
      <c r="D52" s="2">
        <f t="shared" si="1"/>
        <v>0.46511627906976794</v>
      </c>
      <c r="E52" s="6">
        <f t="shared" si="2"/>
        <v>0.27777777777777851</v>
      </c>
      <c r="F52" s="1">
        <f t="shared" si="7"/>
        <v>0.27777777777777851</v>
      </c>
      <c r="G52" s="2">
        <f>$F$5*F52^2/(1+F52^2)</f>
        <v>4.5362277776834839E-2</v>
      </c>
      <c r="H52" s="2">
        <f t="shared" si="4"/>
        <v>0.14326647564469988</v>
      </c>
      <c r="I52" s="4">
        <v>5.4748071967822796</v>
      </c>
      <c r="J52" s="1">
        <f t="shared" si="5"/>
        <v>0.13134992509239593</v>
      </c>
    </row>
    <row r="53" spans="2:10" ht="15" x14ac:dyDescent="0.25">
      <c r="B53" s="2">
        <v>8.7999999999999901</v>
      </c>
      <c r="C53" s="2">
        <f t="shared" si="0"/>
        <v>-0.26315789473684281</v>
      </c>
      <c r="D53" s="2">
        <f t="shared" si="1"/>
        <v>0.45454545454545509</v>
      </c>
      <c r="E53" s="6">
        <f t="shared" si="2"/>
        <v>0.26315789473684281</v>
      </c>
      <c r="F53" s="1">
        <f t="shared" si="7"/>
        <v>0.26315789473684281</v>
      </c>
      <c r="G53" s="2">
        <f>$F$5*F53^2/(1+F53^2)</f>
        <v>4.1014080166101953E-2</v>
      </c>
      <c r="H53" s="2">
        <f t="shared" si="4"/>
        <v>0.12953367875647731</v>
      </c>
      <c r="I53" s="4">
        <v>4.954583336244335</v>
      </c>
      <c r="J53" s="1">
        <f t="shared" si="5"/>
        <v>0.11886887093708311</v>
      </c>
    </row>
    <row r="54" spans="2:10" ht="15" x14ac:dyDescent="0.25">
      <c r="B54" s="2">
        <v>8.9999999999999893</v>
      </c>
      <c r="C54" s="2">
        <f t="shared" si="0"/>
        <v>-0.25000000000000067</v>
      </c>
      <c r="D54" s="2">
        <f t="shared" si="1"/>
        <v>0.44444444444444497</v>
      </c>
      <c r="E54" s="6">
        <f t="shared" si="2"/>
        <v>0.25000000000000067</v>
      </c>
      <c r="F54" s="1">
        <f t="shared" si="7"/>
        <v>0.25000000000000067</v>
      </c>
      <c r="G54" s="2">
        <f>$F$5*F54^2/(1+F54^2)</f>
        <v>3.7250435162624364E-2</v>
      </c>
      <c r="H54" s="2">
        <f t="shared" si="4"/>
        <v>0.11764705882352998</v>
      </c>
      <c r="I54" s="4">
        <v>4.4838150267083936</v>
      </c>
      <c r="J54" s="1">
        <f t="shared" si="5"/>
        <v>0.10757433946394514</v>
      </c>
    </row>
    <row r="55" spans="2:10" ht="15" x14ac:dyDescent="0.25">
      <c r="B55" s="2">
        <v>9.1999999999999904</v>
      </c>
      <c r="C55" s="2">
        <f t="shared" si="0"/>
        <v>-0.23809523809523864</v>
      </c>
      <c r="D55" s="2">
        <f t="shared" si="1"/>
        <v>0.43478260869565261</v>
      </c>
      <c r="E55" s="6">
        <f t="shared" si="2"/>
        <v>0.23809523809523864</v>
      </c>
      <c r="F55" s="1">
        <f t="shared" si="7"/>
        <v>0.23809523809523864</v>
      </c>
      <c r="G55" s="2">
        <f>$F$5*F55^2/(1+F55^2)</f>
        <v>3.3973036360762543E-2</v>
      </c>
      <c r="H55" s="2">
        <f t="shared" si="4"/>
        <v>0.10729613733905626</v>
      </c>
      <c r="I55" s="4">
        <v>4.0955056046472453</v>
      </c>
      <c r="J55" s="1">
        <f t="shared" si="5"/>
        <v>9.8258136780062441E-2</v>
      </c>
    </row>
    <row r="56" spans="2:10" ht="15" x14ac:dyDescent="0.25">
      <c r="B56" s="2">
        <v>9.3999999999999897</v>
      </c>
      <c r="C56" s="2">
        <f t="shared" si="0"/>
        <v>-0.22727272727272779</v>
      </c>
      <c r="D56" s="2">
        <f t="shared" si="1"/>
        <v>0.42553191489361747</v>
      </c>
      <c r="E56" s="6">
        <f t="shared" si="2"/>
        <v>0.22727272727272779</v>
      </c>
      <c r="F56" s="1">
        <f t="shared" si="7"/>
        <v>0.22727272727272779</v>
      </c>
      <c r="G56" s="2">
        <f>$F$5*F56^2/(1+F56^2)</f>
        <v>3.1103015607299302E-2</v>
      </c>
      <c r="H56" s="2">
        <f t="shared" si="4"/>
        <v>9.8231827111984707E-2</v>
      </c>
      <c r="I56" s="4">
        <v>3.7329112311372539</v>
      </c>
      <c r="J56" s="1">
        <f t="shared" si="5"/>
        <v>8.9558881794890827E-2</v>
      </c>
    </row>
    <row r="57" spans="2:10" ht="15" x14ac:dyDescent="0.25">
      <c r="B57" s="2">
        <v>9.5999999999999908</v>
      </c>
      <c r="C57" s="2">
        <f t="shared" si="0"/>
        <v>-0.21739130434782653</v>
      </c>
      <c r="D57" s="2">
        <f t="shared" si="1"/>
        <v>0.41666666666666707</v>
      </c>
      <c r="E57" s="6">
        <f t="shared" si="2"/>
        <v>0.21739130434782653</v>
      </c>
      <c r="F57" s="1">
        <f t="shared" si="7"/>
        <v>0.21739130434782653</v>
      </c>
      <c r="G57" s="2">
        <f>$F$5*F57^2/(1+F57^2)</f>
        <v>2.8576597372049345E-2</v>
      </c>
      <c r="H57" s="2">
        <f t="shared" si="4"/>
        <v>9.0252707581227776E-2</v>
      </c>
      <c r="I57" s="4">
        <v>3.416362173207895</v>
      </c>
      <c r="J57" s="1">
        <f t="shared" si="5"/>
        <v>8.1964332150927674E-2</v>
      </c>
    </row>
    <row r="58" spans="2:10" ht="15" x14ac:dyDescent="0.25">
      <c r="B58" s="2">
        <v>9.7999999999999901</v>
      </c>
      <c r="C58" s="2">
        <f t="shared" si="0"/>
        <v>-0.20833333333333376</v>
      </c>
      <c r="D58" s="2">
        <f t="shared" si="1"/>
        <v>0.40816326530612285</v>
      </c>
      <c r="E58" s="6">
        <f t="shared" si="2"/>
        <v>0.20833333333333376</v>
      </c>
      <c r="F58" s="1">
        <f t="shared" si="7"/>
        <v>0.20833333333333376</v>
      </c>
      <c r="G58" s="2">
        <f>$F$5*F58^2/(1+F58^2)</f>
        <v>2.6341821870408223E-2</v>
      </c>
      <c r="H58" s="2">
        <f t="shared" si="4"/>
        <v>8.3194675540765733E-2</v>
      </c>
      <c r="I58" s="4">
        <v>3.1748942997131069</v>
      </c>
      <c r="J58" s="1">
        <f t="shared" si="5"/>
        <v>7.6171107667259735E-2</v>
      </c>
    </row>
    <row r="59" spans="2:10" ht="15" x14ac:dyDescent="0.25">
      <c r="B59" s="2">
        <v>9.9999999999999893</v>
      </c>
      <c r="C59" s="2">
        <f t="shared" si="0"/>
        <v>-0.20000000000000043</v>
      </c>
      <c r="D59" s="2">
        <f t="shared" si="1"/>
        <v>0.40000000000000041</v>
      </c>
      <c r="E59" s="6">
        <f t="shared" si="2"/>
        <v>0.20000000000000043</v>
      </c>
      <c r="F59" s="1">
        <f t="shared" si="7"/>
        <v>0.20000000000000043</v>
      </c>
      <c r="G59" s="2">
        <f>$F$5*F59^2/(1+F59^2)</f>
        <v>2.4356053760177451E-2</v>
      </c>
      <c r="H59" s="2">
        <f t="shared" si="4"/>
        <v>7.6923076923077247E-2</v>
      </c>
      <c r="I59" s="4">
        <v>2.9591315384986587</v>
      </c>
      <c r="J59" s="1">
        <f t="shared" si="5"/>
        <v>7.0994592494286538E-2</v>
      </c>
    </row>
    <row r="60" spans="2:10" ht="15" x14ac:dyDescent="0.25">
      <c r="B60" s="2">
        <v>10.199999999999999</v>
      </c>
      <c r="C60" s="2">
        <f t="shared" si="0"/>
        <v>-0.19230769230769235</v>
      </c>
      <c r="D60" s="2">
        <f t="shared" si="1"/>
        <v>0.39215686274509809</v>
      </c>
      <c r="E60" s="6">
        <f t="shared" si="2"/>
        <v>0.19230769230769235</v>
      </c>
      <c r="F60" s="1">
        <f t="shared" si="7"/>
        <v>0.19230769230769235</v>
      </c>
      <c r="G60" s="2">
        <f>$F$5*F60^2/(1+F60^2)</f>
        <v>2.2584072673488279E-2</v>
      </c>
      <c r="H60" s="2">
        <f t="shared" si="4"/>
        <v>7.1326676176890189E-2</v>
      </c>
      <c r="I60" s="4">
        <v>2.7258794157349175</v>
      </c>
      <c r="J60" s="1">
        <f t="shared" si="5"/>
        <v>6.5398477827332338E-2</v>
      </c>
    </row>
    <row r="61" spans="2:10" ht="15" x14ac:dyDescent="0.25">
      <c r="B61" s="2">
        <v>10.4</v>
      </c>
      <c r="C61" s="2">
        <f t="shared" si="0"/>
        <v>-0.18518518518518517</v>
      </c>
      <c r="D61" s="2">
        <f t="shared" si="1"/>
        <v>0.38461538461538458</v>
      </c>
      <c r="E61" s="6">
        <f t="shared" si="2"/>
        <v>0.18518518518518517</v>
      </c>
      <c r="F61" s="1">
        <f t="shared" si="7"/>
        <v>0.18518518518518517</v>
      </c>
      <c r="G61" s="2">
        <f>$F$5*F61^2/(1+F61^2)</f>
        <v>2.09965980691184E-2</v>
      </c>
      <c r="H61" s="2">
        <f t="shared" si="4"/>
        <v>6.6312997347480085E-2</v>
      </c>
      <c r="I61" s="4">
        <v>2.5453085592395506</v>
      </c>
      <c r="J61" s="1">
        <f t="shared" si="5"/>
        <v>6.1066276231543537E-2</v>
      </c>
    </row>
    <row r="62" spans="2:10" ht="15" x14ac:dyDescent="0.25">
      <c r="B62" s="2">
        <v>10.6</v>
      </c>
      <c r="C62" s="2">
        <f t="shared" si="0"/>
        <v>-0.17857142857142858</v>
      </c>
      <c r="D62" s="2">
        <f t="shared" si="1"/>
        <v>0.37735849056603776</v>
      </c>
      <c r="E62" s="6">
        <f t="shared" si="2"/>
        <v>0.17857142857142858</v>
      </c>
      <c r="F62" s="1">
        <f t="shared" si="7"/>
        <v>0.17857142857142858</v>
      </c>
      <c r="G62" s="2">
        <f>$F$5*F62^2/(1+F62^2)</f>
        <v>1.9569140845630752E-2</v>
      </c>
      <c r="H62" s="2">
        <f t="shared" si="4"/>
        <v>6.1804697156983932E-2</v>
      </c>
      <c r="I62" s="4">
        <v>2.3706985725551211</v>
      </c>
      <c r="J62" s="1">
        <f t="shared" si="5"/>
        <v>5.6877086028669595E-2</v>
      </c>
    </row>
    <row r="63" spans="2:10" ht="15" x14ac:dyDescent="0.25">
      <c r="B63" s="2">
        <v>10.8</v>
      </c>
      <c r="C63" s="2">
        <f t="shared" si="0"/>
        <v>-0.17241379310344826</v>
      </c>
      <c r="D63" s="2">
        <f t="shared" si="1"/>
        <v>0.37037037037037035</v>
      </c>
      <c r="E63" s="6">
        <f t="shared" si="2"/>
        <v>0.17241379310344826</v>
      </c>
      <c r="F63" s="1">
        <f t="shared" si="7"/>
        <v>0.17241379310344826</v>
      </c>
      <c r="G63" s="2">
        <f>$F$5*F63^2/(1+F63^2)</f>
        <v>1.8281102706830574E-2</v>
      </c>
      <c r="H63" s="2">
        <f t="shared" si="4"/>
        <v>5.7736720554272515E-2</v>
      </c>
      <c r="I63" s="4">
        <v>2.1950862047268971</v>
      </c>
      <c r="J63" s="1">
        <f t="shared" si="5"/>
        <v>5.2663846999340388E-2</v>
      </c>
    </row>
    <row r="64" spans="2:10" ht="15" x14ac:dyDescent="0.25">
      <c r="B64" s="2">
        <v>11</v>
      </c>
      <c r="C64" s="2">
        <f t="shared" si="0"/>
        <v>-0.16666666666666666</v>
      </c>
      <c r="D64" s="2">
        <f t="shared" si="1"/>
        <v>0.36363636363636365</v>
      </c>
      <c r="E64" s="6">
        <f t="shared" si="2"/>
        <v>0.16666666666666666</v>
      </c>
      <c r="F64" s="1">
        <f t="shared" si="7"/>
        <v>0.16666666666666666</v>
      </c>
      <c r="G64" s="2">
        <f>$F$5*F64^2/(1+F64^2)</f>
        <v>1.7115064804448948E-2</v>
      </c>
      <c r="H64" s="2">
        <f t="shared" si="4"/>
        <v>5.405405405405405E-2</v>
      </c>
      <c r="I64" s="4">
        <v>2.0690289035832223</v>
      </c>
      <c r="J64" s="1">
        <f t="shared" si="5"/>
        <v>4.9639518202464636E-2</v>
      </c>
    </row>
    <row r="65" spans="2:10" ht="15" x14ac:dyDescent="0.25">
      <c r="B65" s="2">
        <v>11.2</v>
      </c>
      <c r="C65" s="2">
        <f t="shared" si="0"/>
        <v>-0.16129032258064518</v>
      </c>
      <c r="D65" s="2">
        <f t="shared" si="1"/>
        <v>0.35714285714285715</v>
      </c>
      <c r="E65" s="6">
        <f t="shared" si="2"/>
        <v>0.16129032258064518</v>
      </c>
      <c r="F65" s="1">
        <f t="shared" si="7"/>
        <v>0.16129032258064518</v>
      </c>
      <c r="G65" s="2">
        <f>$F$5*F65^2/(1+F65^2)</f>
        <v>1.6056222052855257E-2</v>
      </c>
      <c r="H65" s="2">
        <f t="shared" si="4"/>
        <v>5.0709939148073042E-2</v>
      </c>
      <c r="I65" s="4">
        <v>1.9520489734735089</v>
      </c>
      <c r="J65" s="1">
        <f t="shared" si="5"/>
        <v>4.683297095706479E-2</v>
      </c>
    </row>
    <row r="66" spans="2:10" ht="15" x14ac:dyDescent="0.25">
      <c r="B66" s="2">
        <v>11.4</v>
      </c>
      <c r="C66" s="2">
        <f t="shared" si="0"/>
        <v>-0.15625</v>
      </c>
      <c r="D66" s="2">
        <f t="shared" si="1"/>
        <v>0.35087719298245612</v>
      </c>
      <c r="E66" s="6">
        <f t="shared" si="2"/>
        <v>0.15625</v>
      </c>
      <c r="F66" s="1">
        <f t="shared" si="7"/>
        <v>0.15625</v>
      </c>
      <c r="G66" s="2">
        <f>$F$5*F66^2/(1+F66^2)</f>
        <v>1.5091930356639922E-2</v>
      </c>
      <c r="H66" s="2">
        <f t="shared" si="4"/>
        <v>4.7664442326024792E-2</v>
      </c>
      <c r="I66" s="4">
        <v>1.846201718418915</v>
      </c>
      <c r="J66" s="1">
        <f t="shared" si="5"/>
        <v>4.4293515498098505E-2</v>
      </c>
    </row>
    <row r="67" spans="2:10" ht="15" x14ac:dyDescent="0.25">
      <c r="B67" s="2">
        <v>11.6</v>
      </c>
      <c r="C67" s="2">
        <f t="shared" si="0"/>
        <v>-0.15151515151515152</v>
      </c>
      <c r="D67" s="2">
        <f t="shared" si="1"/>
        <v>0.34482758620689657</v>
      </c>
      <c r="E67" s="6">
        <f t="shared" si="2"/>
        <v>0.15151515151515152</v>
      </c>
      <c r="F67" s="1">
        <f t="shared" si="7"/>
        <v>0.15151515151515152</v>
      </c>
      <c r="G67" s="2">
        <f>$F$5*F67^2/(1+F67^2)</f>
        <v>1.4211341960606173E-2</v>
      </c>
      <c r="H67" s="2">
        <f t="shared" si="4"/>
        <v>4.4883303411131059E-2</v>
      </c>
      <c r="I67" s="4">
        <v>1.7460677465536414</v>
      </c>
      <c r="J67" s="1">
        <f t="shared" si="5"/>
        <v>4.1891131408401616E-2</v>
      </c>
    </row>
    <row r="68" spans="2:10" ht="15" x14ac:dyDescent="0.25">
      <c r="B68" s="2">
        <v>11.8</v>
      </c>
      <c r="C68" s="2">
        <f t="shared" si="0"/>
        <v>-0.14705882352941174</v>
      </c>
      <c r="D68" s="2">
        <f t="shared" si="1"/>
        <v>0.33898305084745761</v>
      </c>
      <c r="E68" s="6">
        <f t="shared" si="2"/>
        <v>0.14705882352941174</v>
      </c>
      <c r="F68" s="1">
        <f t="shared" si="7"/>
        <v>0.14705882352941174</v>
      </c>
      <c r="G68" s="2">
        <f>$F$5*F68^2/(1+F68^2)</f>
        <v>1.3405110028886768E-2</v>
      </c>
      <c r="H68" s="2">
        <f t="shared" si="4"/>
        <v>4.2337002540220138E-2</v>
      </c>
      <c r="I68" s="4">
        <v>1.6471509724362194</v>
      </c>
      <c r="J68" s="1">
        <f t="shared" si="5"/>
        <v>3.9517949960415459E-2</v>
      </c>
    </row>
    <row r="69" spans="2:10" ht="15" x14ac:dyDescent="0.25">
      <c r="B69" s="2">
        <v>12</v>
      </c>
      <c r="C69" s="2">
        <f t="shared" si="0"/>
        <v>-0.14285714285714285</v>
      </c>
      <c r="D69" s="2">
        <f t="shared" si="1"/>
        <v>0.33333333333333331</v>
      </c>
      <c r="E69" s="6">
        <f t="shared" si="2"/>
        <v>0.14285714285714285</v>
      </c>
      <c r="F69" s="1">
        <f t="shared" si="7"/>
        <v>0.14285714285714285</v>
      </c>
      <c r="G69" s="2">
        <f>$F$5*F69^2/(1+F69^2)</f>
        <v>1.266514795529222E-2</v>
      </c>
      <c r="H69" s="2">
        <f t="shared" si="4"/>
        <v>3.9999999999999994E-2</v>
      </c>
      <c r="I69" s="4">
        <v>1.5570658283603711</v>
      </c>
      <c r="J69" s="1">
        <f t="shared" si="5"/>
        <v>3.7356654320040247E-2</v>
      </c>
    </row>
    <row r="70" spans="2:10" ht="15" x14ac:dyDescent="0.25">
      <c r="B70" s="2">
        <v>12.2</v>
      </c>
      <c r="C70" s="2">
        <f t="shared" si="0"/>
        <v>-0.1388888888888889</v>
      </c>
      <c r="D70" s="2">
        <f t="shared" si="1"/>
        <v>0.32786885245901642</v>
      </c>
      <c r="E70" s="6">
        <f t="shared" si="2"/>
        <v>0.1388888888888889</v>
      </c>
      <c r="F70" s="1">
        <f t="shared" si="7"/>
        <v>0.1388888888888889</v>
      </c>
      <c r="G70" s="2">
        <f>$F$5*F70^2/(1+F70^2)</f>
        <v>1.1984432205991885E-2</v>
      </c>
      <c r="H70" s="2">
        <f t="shared" si="4"/>
        <v>3.785011355034066E-2</v>
      </c>
      <c r="I70" s="4">
        <v>1.4588820444191164</v>
      </c>
      <c r="J70" s="1">
        <f t="shared" si="5"/>
        <v>3.5001058551562512E-2</v>
      </c>
    </row>
    <row r="71" spans="2:10" ht="15" x14ac:dyDescent="0.25">
      <c r="B71" s="2">
        <v>12.4</v>
      </c>
      <c r="C71" s="2">
        <f t="shared" si="0"/>
        <v>-0.13513513513513511</v>
      </c>
      <c r="D71" s="2">
        <f t="shared" si="1"/>
        <v>0.32258064516129031</v>
      </c>
      <c r="E71" s="6">
        <f t="shared" si="2"/>
        <v>0.13513513513513511</v>
      </c>
      <c r="F71" s="1">
        <f t="shared" si="7"/>
        <v>0.13513513513513511</v>
      </c>
      <c r="G71" s="2">
        <f>$F$5*F71^2/(1+F71^2)</f>
        <v>1.1356839988604929E-2</v>
      </c>
      <c r="H71" s="2">
        <f t="shared" si="4"/>
        <v>3.5868005738880902E-2</v>
      </c>
      <c r="I71" s="4">
        <v>1.3892478051603723</v>
      </c>
      <c r="J71" s="1">
        <f t="shared" si="5"/>
        <v>3.3330414859145785E-2</v>
      </c>
    </row>
    <row r="72" spans="2:10" ht="15" x14ac:dyDescent="0.25">
      <c r="B72" s="2">
        <v>12.6</v>
      </c>
      <c r="C72" s="2">
        <f t="shared" si="0"/>
        <v>-0.13157894736842105</v>
      </c>
      <c r="D72" s="2">
        <f t="shared" si="1"/>
        <v>0.31746031746031744</v>
      </c>
      <c r="E72" s="6">
        <f t="shared" si="2"/>
        <v>0.13157894736842105</v>
      </c>
      <c r="F72" s="1">
        <f t="shared" si="7"/>
        <v>0.13157894736842105</v>
      </c>
      <c r="G72" s="2">
        <f>$F$5*F72^2/(1+F72^2)</f>
        <v>1.0777014938131569E-2</v>
      </c>
      <c r="H72" s="2">
        <f t="shared" si="4"/>
        <v>3.403675970047651E-2</v>
      </c>
      <c r="I72" s="4">
        <v>1.3272139028979633</v>
      </c>
      <c r="J72" s="1">
        <f t="shared" si="5"/>
        <v>3.1842116162500288E-2</v>
      </c>
    </row>
    <row r="73" spans="2:10" ht="15" x14ac:dyDescent="0.25">
      <c r="B73" s="2">
        <v>12.8</v>
      </c>
      <c r="C73" s="2">
        <f t="shared" si="0"/>
        <v>-0.12820512820512819</v>
      </c>
      <c r="D73" s="2">
        <f t="shared" si="1"/>
        <v>0.3125</v>
      </c>
      <c r="E73" s="6">
        <f t="shared" si="2"/>
        <v>0.12820512820512819</v>
      </c>
      <c r="F73" s="1">
        <f t="shared" si="7"/>
        <v>0.12820512820512819</v>
      </c>
      <c r="G73" s="2">
        <f>$F$5*F73^2/(1+F73^2)</f>
        <v>1.024025546191156E-2</v>
      </c>
      <c r="H73" s="2">
        <f t="shared" si="4"/>
        <v>3.2341526520051733E-2</v>
      </c>
      <c r="I73" s="4">
        <v>1.2759096654916555</v>
      </c>
      <c r="J73" s="1">
        <f t="shared" si="5"/>
        <v>3.0611240352992033E-2</v>
      </c>
    </row>
    <row r="74" spans="2:10" ht="15" x14ac:dyDescent="0.25">
      <c r="B74" s="2">
        <v>13</v>
      </c>
      <c r="C74" s="2">
        <f t="shared" si="0"/>
        <v>-0.125</v>
      </c>
      <c r="D74" s="2">
        <f t="shared" si="1"/>
        <v>0.30769230769230771</v>
      </c>
      <c r="E74" s="6">
        <f t="shared" si="2"/>
        <v>0.125</v>
      </c>
      <c r="F74" s="1">
        <f t="shared" si="7"/>
        <v>0.125</v>
      </c>
      <c r="G74" s="2">
        <f>$F$5*F74^2/(1+F74^2)</f>
        <v>9.7424215040709406E-3</v>
      </c>
      <c r="H74" s="2">
        <f t="shared" si="4"/>
        <v>3.0769230769230771E-2</v>
      </c>
      <c r="I74" s="4">
        <v>1.220810435165347</v>
      </c>
      <c r="J74" s="1">
        <f t="shared" si="5"/>
        <v>2.9289316216510503E-2</v>
      </c>
    </row>
    <row r="75" spans="2:10" ht="15" x14ac:dyDescent="0.25">
      <c r="B75" s="2">
        <v>13.2</v>
      </c>
      <c r="C75" s="2">
        <f t="shared" ref="C75:C84" si="8">$D$6/($D$5-B75)</f>
        <v>-0.12195121951219513</v>
      </c>
      <c r="D75" s="2">
        <f t="shared" ref="D75:D84" si="9">$D$3/B75</f>
        <v>0.30303030303030304</v>
      </c>
      <c r="E75" s="6">
        <f t="shared" ref="E75:E84" si="10">$D$6/(B75-$D$5)</f>
        <v>0.12195121951219513</v>
      </c>
      <c r="F75" s="1">
        <f t="shared" si="7"/>
        <v>0.12195121951219513</v>
      </c>
      <c r="G75" s="2">
        <f>$F$5*F75^2/(1+F75^2)</f>
        <v>9.2798563564567872E-3</v>
      </c>
      <c r="H75" s="2">
        <f t="shared" ref="H75:H84" si="11">G75/$G$8</f>
        <v>2.9308323563892149E-2</v>
      </c>
      <c r="I75" s="4">
        <v>1.157831775608273</v>
      </c>
      <c r="J75" s="1">
        <f t="shared" ref="J75:J84" si="12">I75/$I$8</f>
        <v>2.7778351187440063E-2</v>
      </c>
    </row>
    <row r="76" spans="2:10" ht="15" x14ac:dyDescent="0.25">
      <c r="B76" s="2">
        <v>13.4</v>
      </c>
      <c r="C76" s="2">
        <f t="shared" si="8"/>
        <v>-0.11904761904761904</v>
      </c>
      <c r="D76" s="2">
        <f t="shared" si="9"/>
        <v>0.29850746268656714</v>
      </c>
      <c r="E76" s="6">
        <f t="shared" si="10"/>
        <v>0.11904761904761904</v>
      </c>
      <c r="F76" s="1">
        <f t="shared" si="7"/>
        <v>0.11904761904761904</v>
      </c>
      <c r="G76" s="2">
        <f>$F$5*F76^2/(1+F76^2)</f>
        <v>8.8493208183987003E-3</v>
      </c>
      <c r="H76" s="2">
        <f t="shared" si="11"/>
        <v>2.7948574622694237E-2</v>
      </c>
      <c r="I76" s="4">
        <v>1.1209563812723089</v>
      </c>
      <c r="J76" s="1">
        <f t="shared" si="12"/>
        <v>2.6893647834483968E-2</v>
      </c>
    </row>
    <row r="77" spans="2:10" ht="15" x14ac:dyDescent="0.25">
      <c r="B77" s="2">
        <v>13.6</v>
      </c>
      <c r="C77" s="2">
        <f t="shared" si="8"/>
        <v>-0.11627906976744186</v>
      </c>
      <c r="D77" s="2">
        <f t="shared" si="9"/>
        <v>0.29411764705882354</v>
      </c>
      <c r="E77" s="6">
        <f t="shared" si="10"/>
        <v>0.11627906976744186</v>
      </c>
      <c r="F77" s="1">
        <f t="shared" si="7"/>
        <v>0.11627906976744186</v>
      </c>
      <c r="G77" s="2">
        <f>$F$5*F77^2/(1+F77^2)</f>
        <v>8.4479375368811498E-3</v>
      </c>
      <c r="H77" s="2">
        <f t="shared" si="11"/>
        <v>2.6680896478121659E-2</v>
      </c>
      <c r="I77" s="4">
        <v>1.0751028884690867</v>
      </c>
      <c r="J77" s="1">
        <f t="shared" si="12"/>
        <v>2.5793544647568497E-2</v>
      </c>
    </row>
    <row r="78" spans="2:10" ht="15" x14ac:dyDescent="0.25">
      <c r="B78" s="2">
        <v>13.8</v>
      </c>
      <c r="C78" s="2">
        <f t="shared" si="8"/>
        <v>-0.11363636363636363</v>
      </c>
      <c r="D78" s="2">
        <f t="shared" si="9"/>
        <v>0.28985507246376813</v>
      </c>
      <c r="E78" s="6">
        <f t="shared" si="10"/>
        <v>0.11363636363636363</v>
      </c>
      <c r="F78" s="1">
        <f t="shared" si="7"/>
        <v>0.11363636363636363</v>
      </c>
      <c r="G78" s="2">
        <f>$F$5*F78^2/(1+F78^2)</f>
        <v>8.073143775683465E-3</v>
      </c>
      <c r="H78" s="2">
        <f t="shared" si="11"/>
        <v>2.549719530851606E-2</v>
      </c>
      <c r="I78" s="4">
        <v>1.0205158524819453</v>
      </c>
      <c r="J78" s="1">
        <f t="shared" si="12"/>
        <v>2.4483908923384274E-2</v>
      </c>
    </row>
    <row r="79" spans="2:10" ht="15" x14ac:dyDescent="0.25">
      <c r="B79" s="2">
        <v>14</v>
      </c>
      <c r="C79" s="2">
        <f t="shared" si="8"/>
        <v>-0.1111111111111111</v>
      </c>
      <c r="D79" s="2">
        <f t="shared" si="9"/>
        <v>0.2857142857142857</v>
      </c>
      <c r="E79" s="6">
        <f t="shared" si="10"/>
        <v>0.1111111111111111</v>
      </c>
      <c r="F79" s="1">
        <f t="shared" si="7"/>
        <v>0.1111111111111111</v>
      </c>
      <c r="G79" s="2">
        <f>$F$5*F79^2/(1+F79^2)</f>
        <v>7.7226511922513534E-3</v>
      </c>
      <c r="H79" s="2">
        <f t="shared" si="11"/>
        <v>2.4390243902439018E-2</v>
      </c>
      <c r="I79" s="4">
        <v>0.9693770110914407</v>
      </c>
      <c r="J79" s="1">
        <f t="shared" si="12"/>
        <v>2.3257001245265026E-2</v>
      </c>
    </row>
    <row r="80" spans="2:10" ht="15" x14ac:dyDescent="0.25">
      <c r="B80" s="2">
        <v>14.2</v>
      </c>
      <c r="C80" s="2">
        <f t="shared" si="8"/>
        <v>-0.10869565217391305</v>
      </c>
      <c r="D80" s="2">
        <f t="shared" si="9"/>
        <v>0.28169014084507044</v>
      </c>
      <c r="E80" s="6">
        <f t="shared" si="10"/>
        <v>0.10869565217391305</v>
      </c>
      <c r="F80" s="1">
        <f t="shared" si="7"/>
        <v>0.10869565217391305</v>
      </c>
      <c r="G80" s="2">
        <f>$F$5*F80^2/(1+F80^2)</f>
        <v>7.3944114638558062E-3</v>
      </c>
      <c r="H80" s="2">
        <f t="shared" si="11"/>
        <v>2.3353573096683799E-2</v>
      </c>
      <c r="I80" s="4">
        <v>0.92556412203049032</v>
      </c>
      <c r="J80" s="1">
        <f t="shared" si="12"/>
        <v>2.2205855608644329E-2</v>
      </c>
    </row>
    <row r="81" spans="2:10" ht="15" x14ac:dyDescent="0.25">
      <c r="B81" s="2">
        <v>14.4</v>
      </c>
      <c r="C81" s="2">
        <f t="shared" si="8"/>
        <v>-0.10638297872340426</v>
      </c>
      <c r="D81" s="2">
        <f t="shared" si="9"/>
        <v>0.27777777777777779</v>
      </c>
      <c r="E81" s="6">
        <f t="shared" si="10"/>
        <v>0.10638297872340426</v>
      </c>
      <c r="F81" s="1">
        <f t="shared" si="7"/>
        <v>0.10638297872340426</v>
      </c>
      <c r="G81" s="2">
        <f>$F$5*F81^2/(1+F81^2)</f>
        <v>7.0865868147337845E-3</v>
      </c>
      <c r="H81" s="2">
        <f t="shared" si="11"/>
        <v>2.238137869292748E-2</v>
      </c>
      <c r="I81" s="4">
        <v>0.88797418674720141</v>
      </c>
      <c r="J81" s="1">
        <f t="shared" si="12"/>
        <v>2.1304009204520746E-2</v>
      </c>
    </row>
    <row r="82" spans="2:10" ht="15" x14ac:dyDescent="0.25">
      <c r="B82" s="2">
        <v>14.6</v>
      </c>
      <c r="C82" s="2">
        <f t="shared" si="8"/>
        <v>-0.10416666666666667</v>
      </c>
      <c r="D82" s="2">
        <f t="shared" si="9"/>
        <v>0.27397260273972601</v>
      </c>
      <c r="E82" s="6">
        <f t="shared" si="10"/>
        <v>0.10416666666666667</v>
      </c>
      <c r="F82" s="1">
        <f t="shared" si="7"/>
        <v>0.10416666666666667</v>
      </c>
      <c r="G82" s="2">
        <f>$F$5*F82^2/(1+F82^2)</f>
        <v>6.7975246647124432E-3</v>
      </c>
      <c r="H82" s="2">
        <f t="shared" si="11"/>
        <v>2.1468441391155006E-2</v>
      </c>
      <c r="I82" s="4">
        <v>0.8523687507454053</v>
      </c>
      <c r="J82" s="1">
        <f t="shared" si="12"/>
        <v>2.0449774309369242E-2</v>
      </c>
    </row>
    <row r="83" spans="2:10" ht="15" x14ac:dyDescent="0.25">
      <c r="B83" s="2">
        <v>14.8</v>
      </c>
      <c r="C83" s="2">
        <f t="shared" si="8"/>
        <v>-0.1020408163265306</v>
      </c>
      <c r="D83" s="2">
        <f t="shared" si="9"/>
        <v>0.27027027027027023</v>
      </c>
      <c r="E83" s="6">
        <f t="shared" si="10"/>
        <v>0.1020408163265306</v>
      </c>
      <c r="F83" s="1">
        <f t="shared" si="7"/>
        <v>0.1020408163265306</v>
      </c>
      <c r="G83" s="2">
        <f>$F$5*F83^2/(1+F83^2)</f>
        <v>6.5257357560244327E-3</v>
      </c>
      <c r="H83" s="2">
        <f t="shared" si="11"/>
        <v>2.0610057708161579E-2</v>
      </c>
      <c r="I83" s="4">
        <v>0.83207699653819456</v>
      </c>
      <c r="J83" s="1">
        <f t="shared" si="12"/>
        <v>1.9962940654902481E-2</v>
      </c>
    </row>
    <row r="84" spans="2:10" ht="15" x14ac:dyDescent="0.25">
      <c r="B84" s="2">
        <v>15</v>
      </c>
      <c r="C84" s="2">
        <f t="shared" si="8"/>
        <v>-0.1</v>
      </c>
      <c r="D84" s="2">
        <f t="shared" si="9"/>
        <v>0.26666666666666666</v>
      </c>
      <c r="E84" s="6">
        <f t="shared" si="10"/>
        <v>0.1</v>
      </c>
      <c r="F84" s="1">
        <f t="shared" si="7"/>
        <v>0.1</v>
      </c>
      <c r="G84" s="2">
        <f>$F$5*F84^2/(1+F84^2)</f>
        <v>6.2698752253921896E-3</v>
      </c>
      <c r="H84" s="2">
        <f t="shared" si="11"/>
        <v>1.9801980198019802E-2</v>
      </c>
      <c r="I84" s="4">
        <v>0.79223822470517202</v>
      </c>
      <c r="J84" s="1">
        <f t="shared" si="12"/>
        <v>1.9007140841693339E-2</v>
      </c>
    </row>
    <row r="85" spans="2:10" x14ac:dyDescent="0.2">
      <c r="B85" s="2"/>
      <c r="C85" s="2"/>
      <c r="D85" s="2"/>
      <c r="E85" s="2"/>
      <c r="G85" s="2"/>
    </row>
    <row r="86" spans="2:10" x14ac:dyDescent="0.2">
      <c r="B86" s="2"/>
      <c r="C86" s="2"/>
      <c r="D86" s="2"/>
      <c r="E86" s="2"/>
      <c r="G86" s="2"/>
    </row>
    <row r="87" spans="2:10" x14ac:dyDescent="0.2">
      <c r="B87" s="2"/>
      <c r="C87" s="2"/>
      <c r="D87" s="2"/>
      <c r="E87" s="2"/>
      <c r="G87" s="2"/>
    </row>
    <row r="88" spans="2:10" x14ac:dyDescent="0.2">
      <c r="B88" s="2"/>
      <c r="C88" s="2"/>
      <c r="D88" s="2"/>
      <c r="E88" s="2"/>
      <c r="G88" s="2"/>
    </row>
    <row r="89" spans="2:10" x14ac:dyDescent="0.2">
      <c r="B89" s="2"/>
      <c r="C89" s="2"/>
      <c r="D89" s="2"/>
      <c r="E89" s="2"/>
      <c r="G89" s="2"/>
    </row>
    <row r="90" spans="2:10" x14ac:dyDescent="0.2">
      <c r="B90" s="2"/>
      <c r="C90" s="2"/>
      <c r="D90" s="2"/>
      <c r="E90" s="2"/>
      <c r="G90" s="2"/>
    </row>
    <row r="91" spans="2:10" x14ac:dyDescent="0.2">
      <c r="B91" s="2"/>
      <c r="C91" s="2"/>
      <c r="D91" s="2"/>
      <c r="E91" s="2"/>
      <c r="G91" s="2"/>
    </row>
    <row r="92" spans="2:10" x14ac:dyDescent="0.2">
      <c r="B92" s="2"/>
      <c r="C92" s="2"/>
      <c r="D92" s="2"/>
      <c r="E92" s="2"/>
      <c r="G92" s="2"/>
    </row>
    <row r="93" spans="2:10" x14ac:dyDescent="0.2">
      <c r="B93" s="2"/>
      <c r="C93" s="2"/>
      <c r="D93" s="2"/>
      <c r="E93" s="2"/>
      <c r="G93" s="2"/>
    </row>
    <row r="94" spans="2:10" x14ac:dyDescent="0.2">
      <c r="B94" s="2"/>
      <c r="C94" s="2"/>
      <c r="D94" s="2"/>
      <c r="E94" s="2"/>
      <c r="G94" s="2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6D73-693C-48A3-A0C7-3995DE07043C}">
  <sheetPr codeName="Tabelle2"/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FBB3F-77D7-435A-B36B-3E2E32D96E69}">
  <sheetPr codeName="Tabelle3"/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Rehn Henning</cp:lastModifiedBy>
  <dcterms:created xsi:type="dcterms:W3CDTF">2022-07-07T12:07:36Z</dcterms:created>
  <dcterms:modified xsi:type="dcterms:W3CDTF">2024-05-03T14:12:08Z</dcterms:modified>
</cp:coreProperties>
</file>